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8000"/>
  </bookViews>
  <sheets>
    <sheet name="Lista de Precios" sheetId="1" r:id="rId1"/>
    <sheet name="Valores reposición" sheetId="3" r:id="rId2"/>
    <sheet name="OTRAS CLAUSULAS" sheetId="2" r:id="rId3"/>
  </sheets>
  <definedNames>
    <definedName name="_xlnm.Print_Area" localSheetId="0">'Lista de Precios'!$B$1:$I$73</definedName>
    <definedName name="_xlnm.Print_Area" localSheetId="2">'OTRAS CLAUSULAS'!$B$2:$C$42</definedName>
    <definedName name="_xlnm.Print_Area" localSheetId="1">'Valores reposición'!$A$1:$H$67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3" l="1"/>
  <c r="D62" i="3"/>
  <c r="H61" i="3"/>
  <c r="D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H31" i="3"/>
  <c r="D31" i="3"/>
  <c r="H30" i="3"/>
  <c r="D30" i="3"/>
  <c r="H29" i="3"/>
  <c r="D29" i="3"/>
  <c r="H28" i="3"/>
  <c r="D28" i="3"/>
  <c r="H27" i="3"/>
  <c r="D27" i="3"/>
  <c r="H26" i="3"/>
  <c r="D26" i="3"/>
  <c r="H25" i="3"/>
  <c r="D25" i="3"/>
  <c r="H24" i="3"/>
  <c r="D24" i="3"/>
  <c r="H23" i="3"/>
  <c r="D23" i="3"/>
  <c r="H22" i="3"/>
  <c r="D22" i="3"/>
  <c r="H21" i="3"/>
  <c r="D21" i="3"/>
  <c r="H20" i="3"/>
  <c r="D20" i="3"/>
  <c r="H19" i="3"/>
  <c r="D19" i="3"/>
  <c r="H18" i="3"/>
  <c r="D18" i="3"/>
  <c r="H17" i="3"/>
  <c r="D17" i="3"/>
  <c r="H16" i="3"/>
  <c r="D16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65" i="3" l="1"/>
  <c r="H67" i="3" s="1"/>
  <c r="B63" i="1"/>
  <c r="I55" i="1"/>
  <c r="I56" i="1"/>
  <c r="I57" i="1"/>
  <c r="E63" i="1" l="1"/>
  <c r="I13" i="1"/>
  <c r="I11" i="1"/>
  <c r="I10" i="1"/>
  <c r="I9" i="1"/>
  <c r="I8" i="1"/>
  <c r="I18" i="1"/>
  <c r="I19" i="1"/>
  <c r="I21" i="1"/>
  <c r="I22" i="1"/>
  <c r="I17" i="1"/>
  <c r="I16" i="1"/>
  <c r="I14" i="1"/>
  <c r="I12" i="1"/>
  <c r="E14" i="1"/>
  <c r="I25" i="1"/>
  <c r="I24" i="1"/>
  <c r="I20" i="1"/>
  <c r="I29" i="1"/>
  <c r="I28" i="1"/>
  <c r="I40" i="1"/>
  <c r="I39" i="1"/>
  <c r="E8" i="1"/>
  <c r="E62" i="1"/>
  <c r="E13" i="1"/>
  <c r="E12" i="1"/>
  <c r="E11" i="1"/>
  <c r="E10" i="1"/>
  <c r="E9" i="1"/>
  <c r="I27" i="1"/>
  <c r="I62" i="1" l="1"/>
  <c r="I64" i="1" l="1"/>
  <c r="I63" i="1"/>
  <c r="I61" i="1"/>
  <c r="I60" i="1"/>
  <c r="I59" i="1"/>
  <c r="I58" i="1"/>
  <c r="I54" i="1"/>
  <c r="I65" i="1" s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8" i="1"/>
  <c r="I37" i="1"/>
  <c r="I36" i="1"/>
  <c r="I35" i="1"/>
  <c r="I34" i="1"/>
  <c r="I33" i="1"/>
  <c r="I32" i="1"/>
  <c r="I31" i="1"/>
  <c r="I30" i="1"/>
  <c r="I26" i="1"/>
  <c r="I23" i="1"/>
  <c r="I15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I66" i="1" l="1"/>
  <c r="I69" i="1" l="1"/>
  <c r="I70" i="1" s="1"/>
  <c r="I71" i="1" s="1"/>
</calcChain>
</file>

<file path=xl/comments1.xml><?xml version="1.0" encoding="utf-8"?>
<comments xmlns="http://schemas.openxmlformats.org/spreadsheetml/2006/main">
  <authors>
    <author>Elisa Calcagni</author>
  </authors>
  <commentList>
    <comment ref="C42" authorId="0" shapeId="0">
      <text>
        <r>
          <rPr>
            <b/>
            <sz val="9"/>
            <color rgb="FF000000"/>
            <rFont val="Arial"/>
            <family val="2"/>
          </rPr>
          <t>Elisa Calcagni: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La idea es que sean para el pebre en las mesas</t>
        </r>
      </text>
    </comment>
  </commentList>
</comments>
</file>

<file path=xl/sharedStrings.xml><?xml version="1.0" encoding="utf-8"?>
<sst xmlns="http://schemas.openxmlformats.org/spreadsheetml/2006/main" count="296" uniqueCount="169">
  <si>
    <t>Cant.</t>
  </si>
  <si>
    <t>Detalle</t>
  </si>
  <si>
    <t>SUBTOTAL NETO</t>
  </si>
  <si>
    <t>TRASLADO</t>
  </si>
  <si>
    <t xml:space="preserve">  IVA</t>
  </si>
  <si>
    <t>FECHA DE DEVOLUCIÓN</t>
  </si>
  <si>
    <t>Horno sin gas</t>
  </si>
  <si>
    <t>Bandeja loza ovalada</t>
  </si>
  <si>
    <t>Mantel redondo negro</t>
  </si>
  <si>
    <t>Alcuzas 4 piezas</t>
  </si>
  <si>
    <t xml:space="preserve"> </t>
  </si>
  <si>
    <t>Al suspender el evento por causas ajenas a la empresa no se devolverán valores anticipados</t>
  </si>
  <si>
    <t>Modificación de fechas: éstas se pueden hacer con a lo menos 30 días de anticipación.</t>
  </si>
  <si>
    <t>En el caso de devolución en nuestro local, y pasada la fecha se entrega conversada</t>
  </si>
  <si>
    <t>se aplicará un cargo de un 30% diario del valor total por cada día adicional.</t>
  </si>
  <si>
    <t>Todos los productos se entregarán en rack, ya sea de Terciado u otro material,</t>
  </si>
  <si>
    <t>los cuales deben ser entregados de la misma manera que el cliente los recibió.</t>
  </si>
  <si>
    <t xml:space="preserve">( no es mi ánimo incomodar, pero a pasado que muchas veces los cajones vienen mojados </t>
  </si>
  <si>
    <t>o con barro, el cual perjudica mucho nuestro trabajo ).</t>
  </si>
  <si>
    <t xml:space="preserve">Todos los pedidos se harán entrega en hoarios de oficina ( consultar en oficina, ya que </t>
  </si>
  <si>
    <t>puede variar según sea la temporada del año ).</t>
  </si>
  <si>
    <t>Es responsabilidad del cliente, comprobar en terreno la entrega de todos los materiales</t>
  </si>
  <si>
    <t xml:space="preserve">arrendados y no de nuestro personal en contar ni mostar los productos. Esta es una </t>
  </si>
  <si>
    <t xml:space="preserve">forma de que el cliente esté seguro de la cantidad y calidad de lo arrendado, y así hacer una </t>
  </si>
  <si>
    <t>devolución correcta y evitar una posible confución.</t>
  </si>
  <si>
    <t>OTRAS CLAUSULAS IMPORTANTES</t>
  </si>
  <si>
    <t>FIRMA CLIENTE</t>
  </si>
  <si>
    <t>Taza café c/platillo</t>
  </si>
  <si>
    <t>Valor total</t>
  </si>
  <si>
    <t xml:space="preserve">Jarrita loza 120 ml </t>
  </si>
  <si>
    <t>Funda blanca para silla</t>
  </si>
  <si>
    <t>Cenicero loza-vidrio</t>
  </si>
  <si>
    <t>Valor unidad</t>
  </si>
  <si>
    <t>CLIENTE</t>
  </si>
  <si>
    <t>WWW.VAJILLASAGUAYO.COM</t>
  </si>
  <si>
    <t>VALORES  MAS IVA</t>
  </si>
  <si>
    <t xml:space="preserve">RESERVAS CON ANTICIPACION </t>
  </si>
  <si>
    <t xml:space="preserve"> VAJILLASAGUAYO@GMAIL.COM</t>
  </si>
  <si>
    <t xml:space="preserve"> TELEFONO:</t>
  </si>
  <si>
    <t xml:space="preserve">OCUPA FECHA </t>
  </si>
  <si>
    <t>LA VAJILLA ARRENDADA DEBE SER REPASADA ANTES DE USAR</t>
  </si>
  <si>
    <t xml:space="preserve">        No se hacen devoluciones de dinero. Solo flexibilidad en cambio de fecha de su evento.</t>
  </si>
  <si>
    <t>FIRMA ––––––––––––––––</t>
  </si>
  <si>
    <t>SOCIEDAD VAJILLAS AGUALEF LTDA</t>
  </si>
  <si>
    <t xml:space="preserve">Cafeino </t>
  </si>
  <si>
    <t>Balde hielo acero</t>
  </si>
  <si>
    <t>Taza consomé</t>
  </si>
  <si>
    <t>Plaqué ovalado 45cm</t>
  </si>
  <si>
    <t>Taza te c/ platillo</t>
  </si>
  <si>
    <t>Mantel rodondo blanco</t>
  </si>
  <si>
    <t>Mantel rect. negro 4x2.2m</t>
  </si>
  <si>
    <t>Faldín blanco 6m</t>
  </si>
  <si>
    <t>Hielera vidrio c/ tenaza</t>
  </si>
  <si>
    <t xml:space="preserve">Dispensador jugo vidrio </t>
  </si>
  <si>
    <t>Salero/pimentero loza</t>
  </si>
  <si>
    <t xml:space="preserve">Florero </t>
  </si>
  <si>
    <t>Richaud rect grande alcohol</t>
  </si>
  <si>
    <t>Cafetera acero 2L</t>
  </si>
  <si>
    <t>Arrocera aluminio</t>
  </si>
  <si>
    <t>Mesa novio rect. vestida</t>
  </si>
  <si>
    <t xml:space="preserve">Visicoolers </t>
  </si>
  <si>
    <t>Pilon doble sin gas</t>
  </si>
  <si>
    <t>Conservadora eléctrica</t>
  </si>
  <si>
    <t>Hielera cervezas</t>
  </si>
  <si>
    <t xml:space="preserve">Pancho c/ parrila </t>
  </si>
  <si>
    <t xml:space="preserve">NETO </t>
  </si>
  <si>
    <t xml:space="preserve">SALDO SE CANCELAN ANTES DE DESCARGAR </t>
  </si>
  <si>
    <t xml:space="preserve">Sillas chivary doradas c/ blanco </t>
  </si>
  <si>
    <t xml:space="preserve">Bandeja loza rect. Mediana  </t>
  </si>
  <si>
    <t xml:space="preserve">Sillas crossback  </t>
  </si>
  <si>
    <t xml:space="preserve">Mesa coctail alta plegables </t>
  </si>
  <si>
    <t>Thermo 2L</t>
  </si>
  <si>
    <t>PAGAR  TOTAL</t>
  </si>
  <si>
    <t xml:space="preserve">Sillas chivary blanca  c/ blanco </t>
  </si>
  <si>
    <t xml:space="preserve">Funda negra para silla spandex </t>
  </si>
  <si>
    <t xml:space="preserve">RUT : </t>
  </si>
  <si>
    <t>LISTA DE PRECIOS 2024</t>
  </si>
  <si>
    <t xml:space="preserve">FONO 45 2 342537     TEMUCO </t>
  </si>
  <si>
    <t xml:space="preserve">Bowl cuadrado chico </t>
  </si>
  <si>
    <t>Panera mimbre</t>
  </si>
  <si>
    <r>
      <t xml:space="preserve">Mantel rect blanco gran </t>
    </r>
    <r>
      <rPr>
        <b/>
        <sz val="40"/>
        <rFont val="Arial"/>
        <family val="2"/>
      </rPr>
      <t>3.3x2.4m</t>
    </r>
  </si>
  <si>
    <t xml:space="preserve">Mantel rect  1.5x3m blanco </t>
  </si>
  <si>
    <r>
      <t xml:space="preserve">Mantel spandex alto </t>
    </r>
    <r>
      <rPr>
        <b/>
        <sz val="37"/>
        <rFont val="Arial"/>
        <family val="2"/>
      </rPr>
      <t>negro / blanco</t>
    </r>
    <r>
      <rPr>
        <b/>
        <sz val="47"/>
        <rFont val="Arial"/>
        <family val="2"/>
      </rPr>
      <t xml:space="preserve"> </t>
    </r>
  </si>
  <si>
    <r>
      <t xml:space="preserve">Servilleta     </t>
    </r>
    <r>
      <rPr>
        <b/>
        <sz val="38"/>
        <rFont val="Arial"/>
        <family val="2"/>
      </rPr>
      <t>negra / blanca</t>
    </r>
    <r>
      <rPr>
        <b/>
        <sz val="47"/>
        <rFont val="Arial"/>
        <family val="2"/>
      </rPr>
      <t xml:space="preserve"> </t>
    </r>
  </si>
  <si>
    <t xml:space="preserve">Lazo colores </t>
  </si>
  <si>
    <t xml:space="preserve">Salsera loza </t>
  </si>
  <si>
    <t xml:space="preserve">Azucarero acero </t>
  </si>
  <si>
    <t xml:space="preserve">Sillas plegable negras </t>
  </si>
  <si>
    <t>Mesa recta.  150x90 cm</t>
  </si>
  <si>
    <t>Mesa redonda 8 a 10 personas</t>
  </si>
  <si>
    <t xml:space="preserve">Tabla  madera grande </t>
  </si>
  <si>
    <t>RUT 76.484.352-5</t>
  </si>
  <si>
    <t>VAJILLASAGUAYO@GMAIL.COM</t>
  </si>
  <si>
    <t>DIRECCIÓN  AV FRANCISCO SALAZAR 850</t>
  </si>
  <si>
    <t>Botella aceite 120ml</t>
  </si>
  <si>
    <r>
      <t xml:space="preserve">Plato Base Cuadrado </t>
    </r>
    <r>
      <rPr>
        <b/>
        <sz val="35"/>
        <rFont val="Arial"/>
        <family val="2"/>
      </rPr>
      <t>32cm</t>
    </r>
    <r>
      <rPr>
        <b/>
        <sz val="28"/>
        <rFont val="Aptos Narrow"/>
        <family val="2"/>
      </rPr>
      <t>☐</t>
    </r>
  </si>
  <si>
    <r>
      <t xml:space="preserve">Plato Pan Cuadrado </t>
    </r>
    <r>
      <rPr>
        <b/>
        <sz val="35"/>
        <rFont val="Arial"/>
        <family val="2"/>
      </rPr>
      <t>14cm</t>
    </r>
    <r>
      <rPr>
        <b/>
        <sz val="28"/>
        <rFont val="Arial"/>
        <family val="2"/>
      </rPr>
      <t>☐</t>
    </r>
  </si>
  <si>
    <r>
      <t xml:space="preserve">Plato Base Redondo </t>
    </r>
    <r>
      <rPr>
        <b/>
        <sz val="35"/>
        <rFont val="Arial"/>
        <family val="2"/>
      </rPr>
      <t>32cm</t>
    </r>
    <r>
      <rPr>
        <b/>
        <sz val="28"/>
        <rFont val="Arial"/>
        <family val="2"/>
      </rPr>
      <t>Ø</t>
    </r>
  </si>
  <si>
    <r>
      <t xml:space="preserve">Plato Principal Cuadrado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☐</t>
    </r>
  </si>
  <si>
    <r>
      <t>Plato Postre Cuadrado</t>
    </r>
    <r>
      <rPr>
        <b/>
        <sz val="35"/>
        <rFont val="Arial"/>
        <family val="2"/>
      </rPr>
      <t xml:space="preserve"> 25 cm</t>
    </r>
    <r>
      <rPr>
        <b/>
        <sz val="28"/>
        <rFont val="Arial"/>
        <family val="2"/>
      </rPr>
      <t>☐</t>
    </r>
  </si>
  <si>
    <r>
      <t xml:space="preserve">Plato Entrada/torta Cuadrado </t>
    </r>
    <r>
      <rPr>
        <b/>
        <sz val="35"/>
        <rFont val="Arial"/>
        <family val="2"/>
      </rPr>
      <t>19cm</t>
    </r>
    <r>
      <rPr>
        <b/>
        <sz val="28"/>
        <rFont val="Arial"/>
        <family val="2"/>
      </rPr>
      <t>☐</t>
    </r>
  </si>
  <si>
    <r>
      <t xml:space="preserve">Plato Principal Redondo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Ø</t>
    </r>
  </si>
  <si>
    <r>
      <t xml:space="preserve">Plato Entrada/torta Redondo </t>
    </r>
    <r>
      <rPr>
        <b/>
        <sz val="35"/>
        <rFont val="Arial"/>
        <family val="2"/>
      </rPr>
      <t>19cm</t>
    </r>
    <r>
      <rPr>
        <b/>
        <sz val="28"/>
        <rFont val="Arial"/>
        <family val="2"/>
      </rPr>
      <t>Ø</t>
    </r>
  </si>
  <si>
    <r>
      <t xml:space="preserve">Plato Pan/servilleta Redondo </t>
    </r>
    <r>
      <rPr>
        <b/>
        <sz val="35"/>
        <rFont val="Arial"/>
        <family val="2"/>
      </rPr>
      <t>15cm</t>
    </r>
    <r>
      <rPr>
        <b/>
        <sz val="28"/>
        <rFont val="Arial"/>
        <family val="2"/>
      </rPr>
      <t>Ø</t>
    </r>
  </si>
  <si>
    <r>
      <t xml:space="preserve">Plato Hondo Redondo Pasta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Ø</t>
    </r>
  </si>
  <si>
    <r>
      <t xml:space="preserve">Plato Sushi Rectangular </t>
    </r>
    <r>
      <rPr>
        <b/>
        <sz val="35"/>
        <rFont val="Arial"/>
        <family val="2"/>
      </rPr>
      <t>30x12cm</t>
    </r>
    <r>
      <rPr>
        <b/>
        <sz val="28"/>
        <rFont val="Arial"/>
        <family val="2"/>
      </rPr>
      <t>☐</t>
    </r>
  </si>
  <si>
    <r>
      <t xml:space="preserve">Plato Base Dorado </t>
    </r>
    <r>
      <rPr>
        <b/>
        <sz val="35"/>
        <rFont val="Arial"/>
        <family val="2"/>
      </rPr>
      <t>32cmØ</t>
    </r>
  </si>
  <si>
    <r>
      <t xml:space="preserve">Compotera Loza chica  </t>
    </r>
    <r>
      <rPr>
        <b/>
        <sz val="30"/>
        <rFont val="Arial"/>
        <family val="2"/>
      </rPr>
      <t xml:space="preserve"> 9.5cmØ x 4.5cm alto</t>
    </r>
  </si>
  <si>
    <r>
      <t xml:space="preserve">Compotera Loza grande </t>
    </r>
    <r>
      <rPr>
        <b/>
        <sz val="30"/>
        <rFont val="Arial"/>
        <family val="2"/>
      </rPr>
      <t xml:space="preserve">11cmØ x 5.5cm alto </t>
    </r>
  </si>
  <si>
    <t xml:space="preserve">Tenaza Ensalada </t>
  </si>
  <si>
    <t>Cuchara Ensalada</t>
  </si>
  <si>
    <t>Cuchara Loza/acero coctail</t>
  </si>
  <si>
    <t>Cuchillo Carne wolfen</t>
  </si>
  <si>
    <t>Cuchillo Principal wolfen</t>
  </si>
  <si>
    <t>Tenedor Principal wolfen</t>
  </si>
  <si>
    <t>Tenedor Entrada wolfen</t>
  </si>
  <si>
    <t>Cuchillo Entrada wolfen</t>
  </si>
  <si>
    <t>Tenedor Postre/torta wolfen</t>
  </si>
  <si>
    <t>Cuchara Postre wolfen</t>
  </si>
  <si>
    <t>Cuchillo Pescado wolfen</t>
  </si>
  <si>
    <t>Tenedor Pescado wolfen</t>
  </si>
  <si>
    <t>Cuchara Té wolfen</t>
  </si>
  <si>
    <t>Cuchara Café wolfen</t>
  </si>
  <si>
    <t>Tenedor Torta wolfen</t>
  </si>
  <si>
    <t xml:space="preserve">Cuchara Sopera wolfen </t>
  </si>
  <si>
    <t>Copa Vino blanco liby</t>
  </si>
  <si>
    <t>Copa Vino tinto liby</t>
  </si>
  <si>
    <t>Copa Agua liby</t>
  </si>
  <si>
    <t>Copa Flauta liby</t>
  </si>
  <si>
    <t xml:space="preserve">Vaso Corto whisky </t>
  </si>
  <si>
    <t>Vaso Largo/Caña</t>
  </si>
  <si>
    <t>Copa Multiuso postre</t>
  </si>
  <si>
    <t>Copa Martiny</t>
  </si>
  <si>
    <t xml:space="preserve">Copas Color mesa novios </t>
  </si>
  <si>
    <t xml:space="preserve">Copa Flauta normandie </t>
  </si>
  <si>
    <t>Copas Blanco  normandie</t>
  </si>
  <si>
    <t>Copa Tinto normandie</t>
  </si>
  <si>
    <t>Vaso Tequila shot</t>
  </si>
  <si>
    <t>Copita Cocktail</t>
  </si>
  <si>
    <t>Botella/Jarro vidrio 1L</t>
  </si>
  <si>
    <r>
      <t xml:space="preserve">Pocillo Loza cuadrado </t>
    </r>
    <r>
      <rPr>
        <b/>
        <sz val="28"/>
        <rFont val="Arial"/>
        <family val="2"/>
      </rPr>
      <t>7x7Ø  cm 2.5 alto</t>
    </r>
    <r>
      <rPr>
        <b/>
        <sz val="47"/>
        <rFont val="Arial"/>
        <family val="2"/>
      </rPr>
      <t xml:space="preserve"> </t>
    </r>
  </si>
  <si>
    <r>
      <t xml:space="preserve">Pocillo Loza redondo </t>
    </r>
    <r>
      <rPr>
        <b/>
        <sz val="28"/>
        <rFont val="Arial"/>
        <family val="2"/>
      </rPr>
      <t>7cmØ x 2cm alto</t>
    </r>
    <r>
      <rPr>
        <b/>
        <sz val="47"/>
        <rFont val="Arial"/>
        <family val="2"/>
      </rPr>
      <t xml:space="preserve"> </t>
    </r>
  </si>
  <si>
    <t>Porta Sachet</t>
  </si>
  <si>
    <t>Paleta Torta</t>
  </si>
  <si>
    <r>
      <t xml:space="preserve">Pocillo Sufletero grande </t>
    </r>
    <r>
      <rPr>
        <b/>
        <sz val="36"/>
        <rFont val="Arial"/>
        <family val="2"/>
      </rPr>
      <t>8cm</t>
    </r>
  </si>
  <si>
    <t>Pocillo Sufletero mediano</t>
  </si>
  <si>
    <t>Pocillo Sufletero chico</t>
  </si>
  <si>
    <t>Caminos estampados/arpillera</t>
  </si>
  <si>
    <t>Caminos colores</t>
  </si>
  <si>
    <t xml:space="preserve">Bandeja loza rec grande </t>
  </si>
  <si>
    <t xml:space="preserve">Mantel spandex rect </t>
  </si>
  <si>
    <t>Pernos para mesas</t>
  </si>
  <si>
    <r>
      <t xml:space="preserve">Percolador eléctrico </t>
    </r>
    <r>
      <rPr>
        <sz val="47"/>
        <rFont val="Arial"/>
        <family val="2"/>
      </rPr>
      <t>16L</t>
    </r>
  </si>
  <si>
    <r>
      <t xml:space="preserve">Percolador eléctrico </t>
    </r>
    <r>
      <rPr>
        <sz val="47"/>
        <rFont val="Arial"/>
        <family val="2"/>
      </rPr>
      <t>10L</t>
    </r>
  </si>
  <si>
    <t>Mesa cuadrada 80x80 cm</t>
  </si>
  <si>
    <t>Mesa rectangular 250x80cm</t>
  </si>
  <si>
    <t xml:space="preserve">Bandeja garzón antideslizante </t>
  </si>
  <si>
    <t>VALORES REPOSICIÓN AGUAYO</t>
  </si>
  <si>
    <t>Percolador eléctrico 16L</t>
  </si>
  <si>
    <t xml:space="preserve">Bandela garzón antideslizante </t>
  </si>
  <si>
    <t>Tablero buffet 250x80cm bajos</t>
  </si>
  <si>
    <t>Mesa cuadrada 80x80</t>
  </si>
  <si>
    <t>Valor total reposición</t>
  </si>
  <si>
    <t>GARANTÍA</t>
  </si>
  <si>
    <t>Devolución garantía</t>
  </si>
  <si>
    <r>
      <t xml:space="preserve">Servilleta </t>
    </r>
    <r>
      <rPr>
        <b/>
        <sz val="38"/>
        <rFont val="Arial"/>
        <family val="2"/>
      </rPr>
      <t>negra / blanca</t>
    </r>
    <r>
      <rPr>
        <b/>
        <sz val="47"/>
        <rFont val="Arial"/>
        <family val="2"/>
      </rPr>
      <t xml:space="preserve"> </t>
    </r>
  </si>
  <si>
    <t>Mesa rústica madera 150x150 cm</t>
  </si>
  <si>
    <t>Mesa rectang.150x90 cm</t>
  </si>
  <si>
    <r>
      <t xml:space="preserve">GARANTIA MINIMA DESDE $ 100.000    </t>
    </r>
    <r>
      <rPr>
        <b/>
        <sz val="48"/>
        <color theme="1"/>
        <rFont val="Arial"/>
        <family val="2"/>
      </rPr>
      <t xml:space="preserve"> </t>
    </r>
    <r>
      <rPr>
        <b/>
        <sz val="70"/>
        <color theme="1"/>
        <rFont val="Arial"/>
        <family val="2"/>
      </rPr>
      <t>͘□</t>
    </r>
    <r>
      <rPr>
        <b/>
        <sz val="48"/>
        <color theme="1"/>
        <rFont val="Arial"/>
        <family val="2"/>
      </rPr>
      <t xml:space="preserve"> </t>
    </r>
    <r>
      <rPr>
        <sz val="36"/>
        <color theme="1"/>
        <rFont val="Arial"/>
        <family val="2"/>
      </rPr>
      <t>Efectivo</t>
    </r>
    <r>
      <rPr>
        <b/>
        <sz val="48"/>
        <color theme="1"/>
        <rFont val="Arial"/>
        <family val="2"/>
      </rPr>
      <t xml:space="preserve">  ͘</t>
    </r>
    <r>
      <rPr>
        <b/>
        <sz val="70"/>
        <color theme="1"/>
        <rFont val="Arial"/>
        <family val="2"/>
      </rPr>
      <t>□</t>
    </r>
    <r>
      <rPr>
        <b/>
        <sz val="48"/>
        <color theme="1"/>
        <rFont val="Arial"/>
        <family val="2"/>
      </rPr>
      <t xml:space="preserve"> </t>
    </r>
    <r>
      <rPr>
        <sz val="36"/>
        <color theme="1"/>
        <rFont val="Arial"/>
        <family val="2"/>
      </rPr>
      <t>Transferencia</t>
    </r>
    <r>
      <rPr>
        <b/>
        <sz val="48"/>
        <color theme="1"/>
        <rFont val="Arial"/>
        <family val="2"/>
      </rPr>
      <t xml:space="preserve"> </t>
    </r>
    <r>
      <rPr>
        <b/>
        <sz val="70"/>
        <color theme="1"/>
        <rFont val="Arial"/>
        <family val="2"/>
      </rPr>
      <t>͘□</t>
    </r>
    <r>
      <rPr>
        <sz val="36"/>
        <color theme="1"/>
        <rFont val="Arial"/>
        <family val="2"/>
      </rPr>
      <t xml:space="preserve"> Cheque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</si>
</sst>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164" formatCode="_-&quot;$&quot;* #,##0_-;\-&quot;$&quot;* #,##0_-;_-&quot;$&quot;* &quot;-&quot;_-;_-@_-"/>
    <numFmt numFmtId="165" formatCode="&quot;$&quot;\ #,##0;[Red]\-&quot;$&quot;\ #,##0"/>
    <numFmt numFmtId="166" formatCode="_-&quot;$&quot;\ * #,##0_-;\-&quot;$&quot;\ * #,##0_-;_-&quot;$&quot;\ * &quot;-&quot;_-;_-@_-"/>
    <numFmt numFmtId="167" formatCode="_-[$$-340A]\ * #,##0_-;\-[$$-340A]\ * #,##0_-;_-[$$-340A]\ * &quot;-&quot;_-;_-@_-"/>
  </numFmts>
  <fonts count="4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26"/>
      <name val="Arial"/>
      <family val="2"/>
    </font>
    <font>
      <b/>
      <sz val="36"/>
      <name val="Arial"/>
      <family val="2"/>
    </font>
    <font>
      <b/>
      <sz val="35"/>
      <name val="Arial"/>
      <family val="2"/>
    </font>
    <font>
      <b/>
      <sz val="40"/>
      <name val="Arial"/>
      <family val="2"/>
    </font>
    <font>
      <b/>
      <i/>
      <sz val="36"/>
      <color theme="0"/>
      <name val="Arial"/>
      <family val="2"/>
    </font>
    <font>
      <b/>
      <sz val="3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36"/>
      <color theme="1"/>
      <name val="Arial"/>
      <family val="2"/>
    </font>
    <font>
      <b/>
      <sz val="36"/>
      <color rgb="FFFF0000"/>
      <name val="Arial"/>
      <family val="2"/>
    </font>
    <font>
      <b/>
      <sz val="36"/>
      <color indexed="52"/>
      <name val="Arial"/>
      <family val="2"/>
    </font>
    <font>
      <b/>
      <sz val="36"/>
      <name val="Arial Black"/>
      <family val="2"/>
    </font>
    <font>
      <b/>
      <sz val="36"/>
      <color rgb="FF00B050"/>
      <name val="Arial"/>
      <family val="2"/>
    </font>
    <font>
      <b/>
      <sz val="50"/>
      <name val="Arial"/>
      <family val="2"/>
    </font>
    <font>
      <b/>
      <sz val="47"/>
      <name val="Arial"/>
      <family val="2"/>
    </font>
    <font>
      <b/>
      <sz val="47"/>
      <color rgb="FFFF0000"/>
      <name val="Arial"/>
      <family val="2"/>
    </font>
    <font>
      <b/>
      <sz val="47"/>
      <color theme="1"/>
      <name val="Arial"/>
      <family val="2"/>
    </font>
    <font>
      <b/>
      <sz val="30"/>
      <color theme="1"/>
      <name val="Arial"/>
      <family val="2"/>
    </font>
    <font>
      <b/>
      <sz val="30"/>
      <color rgb="FFFF0000"/>
      <name val="Arial"/>
      <family val="2"/>
    </font>
    <font>
      <b/>
      <sz val="28"/>
      <name val="Arial"/>
      <family val="2"/>
    </font>
    <font>
      <b/>
      <sz val="37"/>
      <name val="Arial"/>
      <family val="2"/>
    </font>
    <font>
      <b/>
      <sz val="38"/>
      <name val="Arial"/>
      <family val="2"/>
    </font>
    <font>
      <b/>
      <sz val="30"/>
      <color theme="0"/>
      <name val="Lucida Sans"/>
      <family val="2"/>
    </font>
    <font>
      <sz val="30"/>
      <color theme="0"/>
      <name val="Lucida Sans"/>
      <family val="2"/>
    </font>
    <font>
      <b/>
      <sz val="28"/>
      <name val="Aptos Narrow"/>
      <family val="2"/>
    </font>
    <font>
      <b/>
      <sz val="50"/>
      <color theme="1" tint="4.9989318521683403E-2"/>
      <name val="Arial"/>
      <family val="2"/>
    </font>
    <font>
      <b/>
      <sz val="50"/>
      <color indexed="10"/>
      <name val="Arial"/>
      <family val="2"/>
    </font>
    <font>
      <b/>
      <sz val="50"/>
      <color indexed="8"/>
      <name val="Arial"/>
      <family val="2"/>
    </font>
    <font>
      <b/>
      <sz val="50"/>
      <color theme="1"/>
      <name val="Arial"/>
      <family val="2"/>
    </font>
    <font>
      <b/>
      <sz val="50"/>
      <color rgb="FFFF0000"/>
      <name val="Arial"/>
      <family val="2"/>
    </font>
    <font>
      <sz val="47"/>
      <name val="Arial"/>
      <family val="2"/>
    </font>
    <font>
      <sz val="10"/>
      <name val="Arial"/>
    </font>
    <font>
      <b/>
      <sz val="36"/>
      <color theme="1" tint="4.9989318521683403E-2"/>
      <name val="Arial"/>
      <family val="2"/>
    </font>
    <font>
      <b/>
      <sz val="26"/>
      <color theme="1" tint="4.9989318521683403E-2"/>
      <name val="Arial"/>
      <family val="2"/>
    </font>
    <font>
      <b/>
      <sz val="48"/>
      <color theme="1"/>
      <name val="Arial"/>
      <family val="2"/>
    </font>
    <font>
      <sz val="36"/>
      <color theme="1"/>
      <name val="Arial"/>
      <family val="2"/>
    </font>
    <font>
      <b/>
      <sz val="7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42A2B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/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2" fontId="36" fillId="0" borderId="0" applyFont="0" applyFill="0" applyBorder="0" applyAlignment="0" applyProtection="0"/>
  </cellStyleXfs>
  <cellXfs count="214">
    <xf numFmtId="0" fontId="0" fillId="0" borderId="0" xfId="0"/>
    <xf numFmtId="0" fontId="0" fillId="5" borderId="0" xfId="0" applyFill="1"/>
    <xf numFmtId="0" fontId="0" fillId="6" borderId="0" xfId="0" applyFill="1"/>
    <xf numFmtId="0" fontId="4" fillId="6" borderId="0" xfId="0" applyFont="1" applyFill="1" applyAlignment="1">
      <alignment horizontal="center"/>
    </xf>
    <xf numFmtId="0" fontId="2" fillId="6" borderId="0" xfId="0" applyFont="1" applyFill="1"/>
    <xf numFmtId="0" fontId="3" fillId="6" borderId="0" xfId="0" applyFont="1" applyFill="1"/>
    <xf numFmtId="0" fontId="1" fillId="6" borderId="0" xfId="1" applyFill="1" applyAlignment="1" applyProtection="1">
      <alignment horizontal="right"/>
    </xf>
    <xf numFmtId="0" fontId="0" fillId="7" borderId="0" xfId="0" applyFill="1"/>
    <xf numFmtId="0" fontId="2" fillId="6" borderId="0" xfId="0" applyFont="1" applyFill="1" applyAlignment="1">
      <alignment horizontal="left"/>
    </xf>
    <xf numFmtId="0" fontId="0" fillId="6" borderId="1" xfId="0" applyFill="1" applyBorder="1"/>
    <xf numFmtId="0" fontId="5" fillId="3" borderId="0" xfId="0" applyFont="1" applyFill="1"/>
    <xf numFmtId="0" fontId="5" fillId="0" borderId="0" xfId="0" applyFont="1"/>
    <xf numFmtId="0" fontId="6" fillId="2" borderId="11" xfId="0" applyFont="1" applyFill="1" applyBorder="1"/>
    <xf numFmtId="0" fontId="6" fillId="6" borderId="11" xfId="0" applyFont="1" applyFill="1" applyBorder="1"/>
    <xf numFmtId="167" fontId="6" fillId="2" borderId="10" xfId="0" applyNumberFormat="1" applyFont="1" applyFill="1" applyBorder="1"/>
    <xf numFmtId="0" fontId="6" fillId="2" borderId="6" xfId="0" applyFont="1" applyFill="1" applyBorder="1"/>
    <xf numFmtId="0" fontId="15" fillId="6" borderId="7" xfId="0" applyFont="1" applyFill="1" applyBorder="1"/>
    <xf numFmtId="0" fontId="6" fillId="2" borderId="3" xfId="0" applyFont="1" applyFill="1" applyBorder="1"/>
    <xf numFmtId="0" fontId="6" fillId="6" borderId="7" xfId="0" applyFont="1" applyFill="1" applyBorder="1" applyAlignment="1">
      <alignment horizontal="center"/>
    </xf>
    <xf numFmtId="0" fontId="7" fillId="0" borderId="3" xfId="0" applyFont="1" applyBorder="1"/>
    <xf numFmtId="0" fontId="7" fillId="2" borderId="3" xfId="0" applyFont="1" applyFill="1" applyBorder="1"/>
    <xf numFmtId="0" fontId="13" fillId="2" borderId="3" xfId="0" applyFont="1" applyFill="1" applyBorder="1"/>
    <xf numFmtId="0" fontId="6" fillId="2" borderId="8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167" fontId="8" fillId="6" borderId="9" xfId="0" applyNumberFormat="1" applyFont="1" applyFill="1" applyBorder="1"/>
    <xf numFmtId="167" fontId="8" fillId="2" borderId="9" xfId="0" applyNumberFormat="1" applyFont="1" applyFill="1" applyBorder="1"/>
    <xf numFmtId="167" fontId="8" fillId="6" borderId="10" xfId="0" applyNumberFormat="1" applyFont="1" applyFill="1" applyBorder="1"/>
    <xf numFmtId="164" fontId="8" fillId="6" borderId="9" xfId="0" applyNumberFormat="1" applyFont="1" applyFill="1" applyBorder="1"/>
    <xf numFmtId="164" fontId="8" fillId="2" borderId="9" xfId="0" applyNumberFormat="1" applyFont="1" applyFill="1" applyBorder="1"/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6" borderId="9" xfId="0" applyFont="1" applyFill="1" applyBorder="1" applyAlignment="1">
      <alignment vertical="center"/>
    </xf>
    <xf numFmtId="164" fontId="19" fillId="2" borderId="9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30" fillId="6" borderId="8" xfId="0" applyFont="1" applyFill="1" applyBorder="1" applyAlignment="1">
      <alignment horizontal="right"/>
    </xf>
    <xf numFmtId="9" fontId="30" fillId="6" borderId="1" xfId="0" applyNumberFormat="1" applyFont="1" applyFill="1" applyBorder="1" applyAlignment="1">
      <alignment horizontal="right"/>
    </xf>
    <xf numFmtId="167" fontId="6" fillId="2" borderId="14" xfId="0" applyNumberFormat="1" applyFont="1" applyFill="1" applyBorder="1"/>
    <xf numFmtId="0" fontId="19" fillId="2" borderId="15" xfId="0" applyFont="1" applyFill="1" applyBorder="1" applyAlignment="1">
      <alignment vertical="center"/>
    </xf>
    <xf numFmtId="0" fontId="18" fillId="2" borderId="16" xfId="0" applyFont="1" applyFill="1" applyBorder="1" applyAlignment="1">
      <alignment horizontal="center" vertical="center"/>
    </xf>
    <xf numFmtId="167" fontId="8" fillId="2" borderId="18" xfId="0" applyNumberFormat="1" applyFont="1" applyFill="1" applyBorder="1"/>
    <xf numFmtId="0" fontId="19" fillId="0" borderId="17" xfId="0" applyFont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167" fontId="8" fillId="6" borderId="16" xfId="0" applyNumberFormat="1" applyFont="1" applyFill="1" applyBorder="1"/>
    <xf numFmtId="167" fontId="6" fillId="2" borderId="19" xfId="0" applyNumberFormat="1" applyFont="1" applyFill="1" applyBorder="1"/>
    <xf numFmtId="0" fontId="19" fillId="2" borderId="20" xfId="0" applyFont="1" applyFill="1" applyBorder="1" applyAlignment="1">
      <alignment vertical="center"/>
    </xf>
    <xf numFmtId="164" fontId="8" fillId="6" borderId="16" xfId="0" applyNumberFormat="1" applyFont="1" applyFill="1" applyBorder="1"/>
    <xf numFmtId="0" fontId="13" fillId="6" borderId="0" xfId="0" applyFont="1" applyFill="1" applyBorder="1"/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5" fillId="0" borderId="30" xfId="0" applyFont="1" applyBorder="1"/>
    <xf numFmtId="0" fontId="10" fillId="0" borderId="22" xfId="0" applyFont="1" applyBorder="1"/>
    <xf numFmtId="167" fontId="14" fillId="2" borderId="22" xfId="0" applyNumberFormat="1" applyFont="1" applyFill="1" applyBorder="1" applyAlignment="1">
      <alignment horizontal="center"/>
    </xf>
    <xf numFmtId="0" fontId="14" fillId="2" borderId="21" xfId="0" applyFont="1" applyFill="1" applyBorder="1"/>
    <xf numFmtId="164" fontId="19" fillId="2" borderId="31" xfId="0" applyNumberFormat="1" applyFont="1" applyFill="1" applyBorder="1" applyAlignment="1">
      <alignment horizontal="left" vertical="center"/>
    </xf>
    <xf numFmtId="164" fontId="8" fillId="2" borderId="31" xfId="0" applyNumberFormat="1" applyFont="1" applyFill="1" applyBorder="1"/>
    <xf numFmtId="0" fontId="27" fillId="8" borderId="1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center"/>
    </xf>
    <xf numFmtId="42" fontId="6" fillId="2" borderId="14" xfId="2" applyFont="1" applyFill="1" applyBorder="1"/>
    <xf numFmtId="0" fontId="18" fillId="0" borderId="11" xfId="0" applyFont="1" applyBorder="1" applyAlignment="1">
      <alignment horizontal="center" vertical="center"/>
    </xf>
    <xf numFmtId="42" fontId="6" fillId="2" borderId="9" xfId="2" applyFont="1" applyFill="1" applyBorder="1"/>
    <xf numFmtId="42" fontId="6" fillId="2" borderId="10" xfId="2" applyFont="1" applyFill="1" applyBorder="1"/>
    <xf numFmtId="164" fontId="19" fillId="2" borderId="10" xfId="0" applyNumberFormat="1" applyFont="1" applyFill="1" applyBorder="1" applyAlignment="1">
      <alignment horizontal="left" vertical="center"/>
    </xf>
    <xf numFmtId="167" fontId="8" fillId="2" borderId="10" xfId="0" applyNumberFormat="1" applyFont="1" applyFill="1" applyBorder="1"/>
    <xf numFmtId="164" fontId="8" fillId="2" borderId="10" xfId="0" applyNumberFormat="1" applyFont="1" applyFill="1" applyBorder="1"/>
    <xf numFmtId="0" fontId="22" fillId="0" borderId="33" xfId="1" applyFont="1" applyBorder="1" applyAlignment="1" applyProtection="1"/>
    <xf numFmtId="0" fontId="10" fillId="0" borderId="33" xfId="0" applyFont="1" applyBorder="1"/>
    <xf numFmtId="167" fontId="14" fillId="2" borderId="33" xfId="0" applyNumberFormat="1" applyFont="1" applyFill="1" applyBorder="1" applyAlignment="1">
      <alignment horizontal="center"/>
    </xf>
    <xf numFmtId="0" fontId="14" fillId="2" borderId="34" xfId="0" applyFont="1" applyFill="1" applyBorder="1"/>
    <xf numFmtId="0" fontId="37" fillId="6" borderId="8" xfId="0" applyFont="1" applyFill="1" applyBorder="1" applyAlignment="1">
      <alignment horizontal="center" vertical="center"/>
    </xf>
    <xf numFmtId="9" fontId="38" fillId="6" borderId="1" xfId="0" applyNumberFormat="1" applyFont="1" applyFill="1" applyBorder="1" applyAlignment="1">
      <alignment horizontal="right"/>
    </xf>
    <xf numFmtId="167" fontId="18" fillId="0" borderId="34" xfId="0" applyNumberFormat="1" applyFont="1" applyBorder="1" applyAlignment="1">
      <alignment horizontal="center"/>
    </xf>
    <xf numFmtId="167" fontId="33" fillId="6" borderId="13" xfId="0" applyNumberFormat="1" applyFont="1" applyFill="1" applyBorder="1" applyAlignment="1">
      <alignment horizontal="center"/>
    </xf>
    <xf numFmtId="166" fontId="18" fillId="0" borderId="12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/>
    <xf numFmtId="0" fontId="23" fillId="2" borderId="0" xfId="0" applyFont="1" applyFill="1" applyBorder="1"/>
    <xf numFmtId="9" fontId="10" fillId="2" borderId="0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0" xfId="0" applyFont="1" applyBorder="1"/>
    <xf numFmtId="0" fontId="10" fillId="2" borderId="0" xfId="0" applyFont="1" applyFill="1" applyBorder="1"/>
    <xf numFmtId="0" fontId="23" fillId="0" borderId="1" xfId="0" applyFont="1" applyFill="1" applyBorder="1"/>
    <xf numFmtId="0" fontId="10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3" xfId="0" applyFont="1" applyBorder="1"/>
    <xf numFmtId="0" fontId="18" fillId="2" borderId="35" xfId="0" applyFont="1" applyFill="1" applyBorder="1" applyAlignment="1">
      <alignment horizontal="center" vertical="center"/>
    </xf>
    <xf numFmtId="42" fontId="6" fillId="2" borderId="36" xfId="2" applyFont="1" applyFill="1" applyBorder="1"/>
    <xf numFmtId="0" fontId="18" fillId="0" borderId="35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42" fontId="6" fillId="2" borderId="38" xfId="2" applyFont="1" applyFill="1" applyBorder="1"/>
    <xf numFmtId="167" fontId="6" fillId="2" borderId="38" xfId="0" applyNumberFormat="1" applyFont="1" applyFill="1" applyBorder="1"/>
    <xf numFmtId="0" fontId="5" fillId="0" borderId="7" xfId="0" applyFont="1" applyBorder="1"/>
    <xf numFmtId="0" fontId="5" fillId="0" borderId="3" xfId="0" applyFont="1" applyBorder="1"/>
    <xf numFmtId="167" fontId="32" fillId="2" borderId="3" xfId="0" applyNumberFormat="1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 vertical="center"/>
    </xf>
    <xf numFmtId="167" fontId="6" fillId="2" borderId="40" xfId="0" applyNumberFormat="1" applyFont="1" applyFill="1" applyBorder="1"/>
    <xf numFmtId="0" fontId="18" fillId="0" borderId="41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7" fontId="6" fillId="2" borderId="45" xfId="0" applyNumberFormat="1" applyFont="1" applyFill="1" applyBorder="1"/>
    <xf numFmtId="0" fontId="18" fillId="2" borderId="46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5" fillId="0" borderId="46" xfId="0" applyFont="1" applyBorder="1"/>
    <xf numFmtId="0" fontId="18" fillId="2" borderId="48" xfId="0" applyFont="1" applyFill="1" applyBorder="1" applyAlignment="1">
      <alignment horizontal="center" vertical="center"/>
    </xf>
    <xf numFmtId="0" fontId="5" fillId="0" borderId="47" xfId="0" applyFont="1" applyBorder="1"/>
    <xf numFmtId="0" fontId="5" fillId="3" borderId="1" xfId="0" applyFont="1" applyFill="1" applyBorder="1"/>
    <xf numFmtId="3" fontId="10" fillId="0" borderId="0" xfId="0" applyNumberFormat="1" applyFont="1" applyBorder="1"/>
    <xf numFmtId="165" fontId="7" fillId="2" borderId="0" xfId="0" quotePrefix="1" applyNumberFormat="1" applyFont="1" applyFill="1" applyBorder="1"/>
    <xf numFmtId="0" fontId="7" fillId="2" borderId="0" xfId="0" applyFont="1" applyFill="1" applyBorder="1"/>
    <xf numFmtId="0" fontId="22" fillId="2" borderId="0" xfId="0" applyFont="1" applyFill="1" applyBorder="1"/>
    <xf numFmtId="0" fontId="13" fillId="2" borderId="0" xfId="0" applyFont="1" applyFill="1" applyBorder="1"/>
    <xf numFmtId="164" fontId="8" fillId="2" borderId="9" xfId="0" applyNumberFormat="1" applyFont="1" applyFill="1" applyBorder="1" applyAlignment="1">
      <alignment horizontal="left" vertical="center"/>
    </xf>
    <xf numFmtId="0" fontId="34" fillId="6" borderId="4" xfId="0" applyFont="1" applyFill="1" applyBorder="1" applyAlignment="1">
      <alignment horizontal="right" vertical="center"/>
    </xf>
    <xf numFmtId="0" fontId="34" fillId="6" borderId="5" xfId="0" applyFont="1" applyFill="1" applyBorder="1" applyAlignment="1">
      <alignment horizontal="right" vertical="center"/>
    </xf>
    <xf numFmtId="0" fontId="30" fillId="6" borderId="7" xfId="0" applyFont="1" applyFill="1" applyBorder="1" applyAlignment="1">
      <alignment horizontal="right"/>
    </xf>
    <xf numFmtId="0" fontId="30" fillId="6" borderId="0" xfId="0" applyFont="1" applyFill="1" applyBorder="1" applyAlignment="1">
      <alignment horizontal="right"/>
    </xf>
    <xf numFmtId="0" fontId="30" fillId="6" borderId="4" xfId="0" applyFont="1" applyFill="1" applyBorder="1" applyAlignment="1">
      <alignment horizontal="right"/>
    </xf>
    <xf numFmtId="0" fontId="30" fillId="6" borderId="5" xfId="0" applyFont="1" applyFill="1" applyBorder="1" applyAlignment="1">
      <alignment horizontal="right"/>
    </xf>
    <xf numFmtId="0" fontId="33" fillId="6" borderId="4" xfId="0" applyFont="1" applyFill="1" applyBorder="1" applyAlignment="1">
      <alignment horizontal="right"/>
    </xf>
    <xf numFmtId="0" fontId="33" fillId="6" borderId="5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21" fillId="6" borderId="11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16" fontId="20" fillId="6" borderId="12" xfId="0" applyNumberFormat="1" applyFont="1" applyFill="1" applyBorder="1" applyAlignment="1">
      <alignment horizontal="center"/>
    </xf>
    <xf numFmtId="0" fontId="20" fillId="6" borderId="11" xfId="0" applyNumberFormat="1" applyFont="1" applyFill="1" applyBorder="1" applyAlignment="1">
      <alignment horizontal="center"/>
    </xf>
    <xf numFmtId="0" fontId="19" fillId="2" borderId="11" xfId="0" applyNumberFormat="1" applyFont="1" applyFill="1" applyBorder="1" applyAlignment="1">
      <alignment horizontal="center"/>
    </xf>
    <xf numFmtId="0" fontId="20" fillId="6" borderId="1" xfId="0" applyNumberFormat="1" applyFont="1" applyFill="1" applyBorder="1" applyAlignment="1">
      <alignment horizontal="center"/>
    </xf>
    <xf numFmtId="0" fontId="20" fillId="6" borderId="13" xfId="0" applyNumberFormat="1" applyFont="1" applyFill="1" applyBorder="1" applyAlignment="1">
      <alignment horizontal="center"/>
    </xf>
    <xf numFmtId="16" fontId="19" fillId="2" borderId="4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 vertical="center"/>
    </xf>
    <xf numFmtId="0" fontId="28" fillId="8" borderId="11" xfId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16" fontId="19" fillId="2" borderId="11" xfId="0" applyNumberFormat="1" applyFont="1" applyFill="1" applyBorder="1" applyAlignment="1">
      <alignment horizontal="center"/>
    </xf>
    <xf numFmtId="0" fontId="19" fillId="2" borderId="4" xfId="0" applyNumberFormat="1" applyFont="1" applyFill="1" applyBorder="1" applyAlignment="1">
      <alignment horizontal="center"/>
    </xf>
    <xf numFmtId="0" fontId="19" fillId="2" borderId="12" xfId="0" applyNumberFormat="1" applyFont="1" applyFill="1" applyBorder="1" applyAlignment="1">
      <alignment horizontal="center"/>
    </xf>
    <xf numFmtId="0" fontId="30" fillId="6" borderId="6" xfId="0" applyFont="1" applyFill="1" applyBorder="1" applyAlignment="1">
      <alignment horizontal="right"/>
    </xf>
    <xf numFmtId="0" fontId="30" fillId="6" borderId="33" xfId="0" applyFont="1" applyFill="1" applyBorder="1" applyAlignment="1">
      <alignment horizontal="right"/>
    </xf>
    <xf numFmtId="0" fontId="5" fillId="3" borderId="49" xfId="0" applyFont="1" applyFill="1" applyBorder="1"/>
    <xf numFmtId="0" fontId="22" fillId="0" borderId="0" xfId="1" applyFont="1" applyBorder="1" applyAlignment="1" applyProtection="1">
      <alignment horizontal="left" vertical="center" indent="2"/>
    </xf>
    <xf numFmtId="0" fontId="23" fillId="2" borderId="0" xfId="0" applyFont="1" applyFill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10" fillId="2" borderId="0" xfId="0" applyFont="1" applyFill="1" applyBorder="1" applyAlignment="1">
      <alignment horizontal="left" vertical="center" indent="2"/>
    </xf>
    <xf numFmtId="0" fontId="10" fillId="0" borderId="0" xfId="1" applyFont="1" applyBorder="1" applyAlignment="1" applyProtection="1">
      <alignment horizontal="left" vertical="center" indent="2"/>
    </xf>
    <xf numFmtId="0" fontId="22" fillId="2" borderId="1" xfId="1" applyFont="1" applyFill="1" applyBorder="1" applyAlignment="1" applyProtection="1">
      <alignment horizontal="left" vertical="center" indent="2"/>
    </xf>
    <xf numFmtId="0" fontId="5" fillId="0" borderId="50" xfId="0" applyFont="1" applyBorder="1"/>
    <xf numFmtId="0" fontId="5" fillId="0" borderId="51" xfId="0" applyFont="1" applyBorder="1"/>
    <xf numFmtId="0" fontId="27" fillId="8" borderId="52" xfId="0" applyFont="1" applyFill="1" applyBorder="1" applyAlignment="1">
      <alignment horizontal="center" vertical="center"/>
    </xf>
    <xf numFmtId="0" fontId="27" fillId="8" borderId="53" xfId="0" applyFont="1" applyFill="1" applyBorder="1" applyAlignment="1">
      <alignment horizontal="center" vertical="center"/>
    </xf>
    <xf numFmtId="0" fontId="27" fillId="8" borderId="53" xfId="0" applyFont="1" applyFill="1" applyBorder="1" applyAlignment="1">
      <alignment horizontal="center" vertical="center"/>
    </xf>
    <xf numFmtId="0" fontId="28" fillId="8" borderId="53" xfId="1" applyFont="1" applyFill="1" applyBorder="1" applyAlignment="1" applyProtection="1">
      <alignment horizontal="center" vertical="center"/>
    </xf>
    <xf numFmtId="0" fontId="28" fillId="8" borderId="54" xfId="1" applyFont="1" applyFill="1" applyBorder="1" applyAlignment="1" applyProtection="1">
      <alignment horizontal="center" vertical="center"/>
    </xf>
    <xf numFmtId="0" fontId="9" fillId="0" borderId="55" xfId="0" applyFont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21" fillId="6" borderId="58" xfId="0" applyFont="1" applyFill="1" applyBorder="1" applyAlignment="1">
      <alignment horizontal="center"/>
    </xf>
    <xf numFmtId="0" fontId="19" fillId="2" borderId="58" xfId="0" applyFont="1" applyFill="1" applyBorder="1" applyAlignment="1">
      <alignment horizontal="center"/>
    </xf>
    <xf numFmtId="0" fontId="19" fillId="2" borderId="58" xfId="0" applyNumberFormat="1" applyFont="1" applyFill="1" applyBorder="1" applyAlignment="1">
      <alignment horizontal="center"/>
    </xf>
    <xf numFmtId="0" fontId="19" fillId="2" borderId="59" xfId="0" applyNumberFormat="1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167" fontId="6" fillId="2" borderId="63" xfId="0" applyNumberFormat="1" applyFont="1" applyFill="1" applyBorder="1"/>
    <xf numFmtId="0" fontId="18" fillId="2" borderId="64" xfId="0" applyFont="1" applyFill="1" applyBorder="1" applyAlignment="1">
      <alignment horizontal="center" vertical="center"/>
    </xf>
    <xf numFmtId="167" fontId="6" fillId="2" borderId="65" xfId="0" applyNumberFormat="1" applyFont="1" applyFill="1" applyBorder="1"/>
    <xf numFmtId="0" fontId="18" fillId="0" borderId="64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5" fillId="0" borderId="68" xfId="0" applyFont="1" applyBorder="1"/>
    <xf numFmtId="167" fontId="6" fillId="2" borderId="69" xfId="0" applyNumberFormat="1" applyFont="1" applyFill="1" applyBorder="1"/>
    <xf numFmtId="0" fontId="22" fillId="0" borderId="57" xfId="1" applyFont="1" applyBorder="1" applyAlignment="1" applyProtection="1">
      <alignment horizontal="left" vertical="center" indent="2"/>
    </xf>
    <xf numFmtId="167" fontId="18" fillId="0" borderId="70" xfId="0" applyNumberFormat="1" applyFont="1" applyBorder="1" applyAlignment="1">
      <alignment horizontal="center"/>
    </xf>
    <xf numFmtId="0" fontId="23" fillId="2" borderId="57" xfId="0" applyFont="1" applyFill="1" applyBorder="1" applyAlignment="1">
      <alignment horizontal="left" vertical="center" indent="2"/>
    </xf>
    <xf numFmtId="167" fontId="31" fillId="6" borderId="71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left" vertical="center" indent="2"/>
    </xf>
    <xf numFmtId="167" fontId="32" fillId="2" borderId="70" xfId="0" applyNumberFormat="1" applyFont="1" applyFill="1" applyBorder="1" applyAlignment="1">
      <alignment horizontal="center"/>
    </xf>
    <xf numFmtId="166" fontId="18" fillId="0" borderId="59" xfId="0" applyNumberFormat="1" applyFont="1" applyBorder="1" applyAlignment="1">
      <alignment horizontal="center"/>
    </xf>
    <xf numFmtId="0" fontId="10" fillId="2" borderId="57" xfId="0" applyFont="1" applyFill="1" applyBorder="1" applyAlignment="1">
      <alignment horizontal="left" vertical="center" indent="2"/>
    </xf>
    <xf numFmtId="167" fontId="18" fillId="0" borderId="59" xfId="0" applyNumberFormat="1" applyFont="1" applyBorder="1" applyAlignment="1">
      <alignment horizontal="center"/>
    </xf>
    <xf numFmtId="0" fontId="10" fillId="0" borderId="57" xfId="1" applyFont="1" applyBorder="1" applyAlignment="1" applyProtection="1">
      <alignment horizontal="left" vertical="center" indent="2"/>
    </xf>
    <xf numFmtId="167" fontId="33" fillId="6" borderId="59" xfId="0" applyNumberFormat="1" applyFont="1" applyFill="1" applyBorder="1" applyAlignment="1">
      <alignment horizontal="center"/>
    </xf>
    <xf numFmtId="0" fontId="22" fillId="2" borderId="72" xfId="1" applyFont="1" applyFill="1" applyBorder="1" applyAlignment="1" applyProtection="1">
      <alignment horizontal="left" vertical="center" indent="2"/>
    </xf>
    <xf numFmtId="164" fontId="34" fillId="6" borderId="59" xfId="0" applyNumberFormat="1" applyFont="1" applyFill="1" applyBorder="1" applyAlignment="1">
      <alignment horizontal="center"/>
    </xf>
    <xf numFmtId="0" fontId="6" fillId="6" borderId="73" xfId="0" applyFont="1" applyFill="1" applyBorder="1"/>
    <xf numFmtId="0" fontId="8" fillId="6" borderId="74" xfId="0" applyFont="1" applyFill="1" applyBorder="1"/>
    <xf numFmtId="0" fontId="6" fillId="6" borderId="74" xfId="0" applyFont="1" applyFill="1" applyBorder="1"/>
    <xf numFmtId="0" fontId="34" fillId="6" borderId="74" xfId="0" applyFont="1" applyFill="1" applyBorder="1" applyAlignment="1">
      <alignment horizontal="right" vertical="center"/>
    </xf>
    <xf numFmtId="0" fontId="34" fillId="6" borderId="75" xfId="0" applyFont="1" applyFill="1" applyBorder="1"/>
    <xf numFmtId="0" fontId="23" fillId="0" borderId="57" xfId="0" applyFont="1" applyFill="1" applyBorder="1" applyAlignment="1">
      <alignment horizontal="left" indent="2"/>
    </xf>
    <xf numFmtId="0" fontId="23" fillId="0" borderId="0" xfId="0" applyFont="1" applyFill="1" applyBorder="1" applyAlignment="1">
      <alignment horizontal="left" indent="2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42A2B"/>
      <color rgb="FFB44C49"/>
      <color rgb="FFFF98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330200</xdr:rowOff>
    </xdr:from>
    <xdr:to>
      <xdr:col>2</xdr:col>
      <xdr:colOff>10566400</xdr:colOff>
      <xdr:row>5</xdr:row>
      <xdr:rowOff>406400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3" t="27259" r="20198" b="37416"/>
        <a:stretch/>
      </xdr:blipFill>
      <xdr:spPr>
        <a:xfrm>
          <a:off x="2362200" y="1066800"/>
          <a:ext cx="12242800" cy="3098800"/>
        </a:xfrm>
        <a:prstGeom prst="rect">
          <a:avLst/>
        </a:prstGeom>
      </xdr:spPr>
    </xdr:pic>
    <xdr:clientData/>
  </xdr:twoCellAnchor>
  <xdr:twoCellAnchor editAs="oneCell">
    <xdr:from>
      <xdr:col>4</xdr:col>
      <xdr:colOff>2438401</xdr:colOff>
      <xdr:row>64</xdr:row>
      <xdr:rowOff>355600</xdr:rowOff>
    </xdr:from>
    <xdr:to>
      <xdr:col>5</xdr:col>
      <xdr:colOff>2675851</xdr:colOff>
      <xdr:row>69</xdr:row>
      <xdr:rowOff>520700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05801" y="49072800"/>
          <a:ext cx="3691850" cy="420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3559915</xdr:colOff>
      <xdr:row>1</xdr:row>
      <xdr:rowOff>527050</xdr:rowOff>
    </xdr:from>
    <xdr:to>
      <xdr:col>1</xdr:col>
      <xdr:colOff>6085840</xdr:colOff>
      <xdr:row>5</xdr:row>
      <xdr:rowOff>350983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B6CF80-048C-4F71-9A4B-74511054A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4115" y="1009650"/>
          <a:ext cx="2525925" cy="2694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VAJILLASAGUAYO@GMAIL.COM" TargetMode="External"/><Relationship Id="rId7" Type="http://schemas.openxmlformats.org/officeDocument/2006/relationships/image" Target="../media/image1.png"/><Relationship Id="rId2" Type="http://schemas.openxmlformats.org/officeDocument/2006/relationships/hyperlink" Target="http://www.vajillasaguayo.com/" TargetMode="External"/><Relationship Id="rId1" Type="http://schemas.openxmlformats.org/officeDocument/2006/relationships/hyperlink" Target="mailto:VAJILLASAGIUAYO@GAMIL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AJILLASAGUAYO@GMAIL.COM" TargetMode="External"/><Relationship Id="rId1" Type="http://schemas.openxmlformats.org/officeDocument/2006/relationships/hyperlink" Target="http://www.vajillasaguayo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Z73"/>
  <sheetViews>
    <sheetView tabSelected="1" view="pageBreakPreview" topLeftCell="A55" zoomScale="30" zoomScaleNormal="82" zoomScaleSheetLayoutView="30" workbookViewId="0">
      <selection activeCell="A64" sqref="A64"/>
    </sheetView>
  </sheetViews>
  <sheetFormatPr baseColWidth="10" defaultColWidth="11.44140625" defaultRowHeight="27" customHeight="1"/>
  <cols>
    <col min="1" max="1" width="32.6640625" style="10" customWidth="1"/>
    <col min="2" max="2" width="26.33203125" style="11" customWidth="1"/>
    <col min="3" max="3" width="168.77734375" style="11" customWidth="1"/>
    <col min="4" max="4" width="42.77734375" style="11" customWidth="1"/>
    <col min="5" max="5" width="50.44140625" style="11" customWidth="1"/>
    <col min="6" max="6" width="41.44140625" style="11" customWidth="1"/>
    <col min="7" max="7" width="141.6640625" style="11" customWidth="1"/>
    <col min="8" max="8" width="43.77734375" style="11" customWidth="1"/>
    <col min="9" max="9" width="55.44140625" style="11" customWidth="1"/>
    <col min="10" max="10" width="44.6640625" style="10" customWidth="1"/>
    <col min="11" max="234" width="11.44140625" style="10"/>
    <col min="235" max="16384" width="11.44140625" style="11"/>
  </cols>
  <sheetData>
    <row r="1" spans="2:9" ht="57.75" customHeight="1">
      <c r="B1" s="171" t="s">
        <v>43</v>
      </c>
      <c r="C1" s="172"/>
      <c r="D1" s="172" t="s">
        <v>91</v>
      </c>
      <c r="E1" s="172"/>
      <c r="F1" s="172"/>
      <c r="G1" s="173" t="s">
        <v>93</v>
      </c>
      <c r="H1" s="174" t="s">
        <v>92</v>
      </c>
      <c r="I1" s="175"/>
    </row>
    <row r="2" spans="2:9" ht="57.75" customHeight="1">
      <c r="B2" s="176"/>
      <c r="C2" s="134"/>
      <c r="D2" s="129" t="s">
        <v>33</v>
      </c>
      <c r="E2" s="129"/>
      <c r="F2" s="130"/>
      <c r="G2" s="145" t="s">
        <v>76</v>
      </c>
      <c r="H2" s="146"/>
      <c r="I2" s="177"/>
    </row>
    <row r="3" spans="2:9" ht="60" customHeight="1">
      <c r="B3" s="178"/>
      <c r="C3" s="135"/>
      <c r="D3" s="131"/>
      <c r="E3" s="132"/>
      <c r="F3" s="132"/>
      <c r="G3" s="12" t="s">
        <v>75</v>
      </c>
      <c r="H3" s="133"/>
      <c r="I3" s="179"/>
    </row>
    <row r="4" spans="2:9" ht="60" customHeight="1">
      <c r="B4" s="178"/>
      <c r="C4" s="135"/>
      <c r="D4" s="136"/>
      <c r="E4" s="137"/>
      <c r="F4" s="137"/>
      <c r="G4" s="12" t="s">
        <v>38</v>
      </c>
      <c r="H4" s="138"/>
      <c r="I4" s="180"/>
    </row>
    <row r="5" spans="2:9" ht="60" customHeight="1">
      <c r="B5" s="178"/>
      <c r="C5" s="135"/>
      <c r="D5" s="139"/>
      <c r="E5" s="140"/>
      <c r="F5" s="140"/>
      <c r="G5" s="50" t="s">
        <v>39</v>
      </c>
      <c r="H5" s="141"/>
      <c r="I5" s="181"/>
    </row>
    <row r="6" spans="2:9" ht="60" customHeight="1">
      <c r="B6" s="178"/>
      <c r="C6" s="135"/>
      <c r="D6" s="142"/>
      <c r="E6" s="142"/>
      <c r="F6" s="143"/>
      <c r="G6" s="13" t="s">
        <v>5</v>
      </c>
      <c r="H6" s="144"/>
      <c r="I6" s="182"/>
    </row>
    <row r="7" spans="2:9" ht="60" customHeight="1">
      <c r="B7" s="183" t="s">
        <v>0</v>
      </c>
      <c r="C7" s="53" t="s">
        <v>1</v>
      </c>
      <c r="D7" s="52" t="s">
        <v>32</v>
      </c>
      <c r="E7" s="100" t="s">
        <v>28</v>
      </c>
      <c r="F7" s="103" t="s">
        <v>0</v>
      </c>
      <c r="G7" s="51" t="s">
        <v>1</v>
      </c>
      <c r="H7" s="51" t="s">
        <v>32</v>
      </c>
      <c r="I7" s="184" t="s">
        <v>28</v>
      </c>
    </row>
    <row r="8" spans="2:9" ht="60" customHeight="1">
      <c r="B8" s="185"/>
      <c r="C8" s="45" t="s">
        <v>95</v>
      </c>
      <c r="D8" s="46">
        <v>200</v>
      </c>
      <c r="E8" s="47">
        <f t="shared" ref="E8:E13" si="0">B8*D8</f>
        <v>0</v>
      </c>
      <c r="F8" s="102"/>
      <c r="G8" s="48" t="s">
        <v>71</v>
      </c>
      <c r="H8" s="49">
        <v>3500</v>
      </c>
      <c r="I8" s="186">
        <f>F8*H8</f>
        <v>0</v>
      </c>
    </row>
    <row r="9" spans="2:9" ht="60" customHeight="1">
      <c r="B9" s="187"/>
      <c r="C9" s="33" t="s">
        <v>98</v>
      </c>
      <c r="D9" s="26">
        <v>150</v>
      </c>
      <c r="E9" s="40">
        <f t="shared" si="0"/>
        <v>0</v>
      </c>
      <c r="F9" s="104"/>
      <c r="G9" s="41" t="s">
        <v>152</v>
      </c>
      <c r="H9" s="29">
        <v>20000</v>
      </c>
      <c r="I9" s="186">
        <f>F9*H9</f>
        <v>0</v>
      </c>
    </row>
    <row r="10" spans="2:9" ht="60" customHeight="1">
      <c r="B10" s="187"/>
      <c r="C10" s="33" t="s">
        <v>99</v>
      </c>
      <c r="D10" s="26">
        <v>140</v>
      </c>
      <c r="E10" s="40">
        <f t="shared" si="0"/>
        <v>0</v>
      </c>
      <c r="F10" s="105"/>
      <c r="G10" s="33" t="s">
        <v>153</v>
      </c>
      <c r="H10" s="29">
        <v>15000</v>
      </c>
      <c r="I10" s="188">
        <f>F10*H10</f>
        <v>0</v>
      </c>
    </row>
    <row r="11" spans="2:9" ht="60" customHeight="1">
      <c r="B11" s="187"/>
      <c r="C11" s="33" t="s">
        <v>100</v>
      </c>
      <c r="D11" s="26">
        <v>140</v>
      </c>
      <c r="E11" s="108">
        <f t="shared" si="0"/>
        <v>0</v>
      </c>
      <c r="F11" s="106"/>
      <c r="G11" s="33" t="s">
        <v>94</v>
      </c>
      <c r="H11" s="29">
        <v>500</v>
      </c>
      <c r="I11" s="188">
        <f>H11*F11</f>
        <v>0</v>
      </c>
    </row>
    <row r="12" spans="2:9" ht="60" customHeight="1">
      <c r="B12" s="187"/>
      <c r="C12" s="33" t="s">
        <v>96</v>
      </c>
      <c r="D12" s="26">
        <v>120</v>
      </c>
      <c r="E12" s="108">
        <f t="shared" si="0"/>
        <v>0</v>
      </c>
      <c r="F12" s="80"/>
      <c r="G12" s="35" t="s">
        <v>29</v>
      </c>
      <c r="H12" s="29">
        <v>500</v>
      </c>
      <c r="I12" s="188">
        <f>F12*H12</f>
        <v>0</v>
      </c>
    </row>
    <row r="13" spans="2:9" ht="60" customHeight="1">
      <c r="B13" s="187"/>
      <c r="C13" s="33" t="s">
        <v>97</v>
      </c>
      <c r="D13" s="25">
        <v>200</v>
      </c>
      <c r="E13" s="40">
        <f t="shared" si="0"/>
        <v>0</v>
      </c>
      <c r="F13" s="109"/>
      <c r="G13" s="34" t="s">
        <v>79</v>
      </c>
      <c r="H13" s="29">
        <v>500</v>
      </c>
      <c r="I13" s="188">
        <f>H13*F13</f>
        <v>0</v>
      </c>
    </row>
    <row r="14" spans="2:9" ht="60" customHeight="1">
      <c r="B14" s="187"/>
      <c r="C14" s="33" t="s">
        <v>101</v>
      </c>
      <c r="D14" s="25">
        <v>100</v>
      </c>
      <c r="E14" s="108">
        <f>B14*D14</f>
        <v>0</v>
      </c>
      <c r="F14" s="107"/>
      <c r="G14" s="33" t="s">
        <v>68</v>
      </c>
      <c r="H14" s="29">
        <v>2000</v>
      </c>
      <c r="I14" s="188">
        <f>F14*H14</f>
        <v>0</v>
      </c>
    </row>
    <row r="15" spans="2:9" ht="60" customHeight="1">
      <c r="B15" s="189"/>
      <c r="C15" s="33" t="s">
        <v>102</v>
      </c>
      <c r="D15" s="26">
        <v>100</v>
      </c>
      <c r="E15" s="108">
        <f t="shared" ref="E15:E61" si="1">B15*D15</f>
        <v>0</v>
      </c>
      <c r="F15" s="107"/>
      <c r="G15" s="33" t="s">
        <v>7</v>
      </c>
      <c r="H15" s="29">
        <v>700</v>
      </c>
      <c r="I15" s="188">
        <f t="shared" ref="I15:I54" si="2">F15*H15</f>
        <v>0</v>
      </c>
    </row>
    <row r="16" spans="2:9" ht="60" customHeight="1">
      <c r="B16" s="189"/>
      <c r="C16" s="33" t="s">
        <v>103</v>
      </c>
      <c r="D16" s="26">
        <v>100</v>
      </c>
      <c r="E16" s="40">
        <f t="shared" si="1"/>
        <v>0</v>
      </c>
      <c r="F16" s="110"/>
      <c r="G16" s="33" t="s">
        <v>149</v>
      </c>
      <c r="H16" s="29">
        <v>3000</v>
      </c>
      <c r="I16" s="188">
        <f t="shared" ref="I16:I22" si="3">F16*H16</f>
        <v>0</v>
      </c>
    </row>
    <row r="17" spans="2:9" ht="60" customHeight="1">
      <c r="B17" s="189"/>
      <c r="C17" s="33" t="s">
        <v>104</v>
      </c>
      <c r="D17" s="26">
        <v>250</v>
      </c>
      <c r="E17" s="108">
        <f t="shared" si="1"/>
        <v>0</v>
      </c>
      <c r="F17" s="107"/>
      <c r="G17" s="33" t="s">
        <v>78</v>
      </c>
      <c r="H17" s="29">
        <v>2000</v>
      </c>
      <c r="I17" s="188">
        <f t="shared" si="3"/>
        <v>0</v>
      </c>
    </row>
    <row r="18" spans="2:9" ht="60" customHeight="1">
      <c r="B18" s="189"/>
      <c r="C18" s="33" t="s">
        <v>105</v>
      </c>
      <c r="D18" s="26">
        <v>400</v>
      </c>
      <c r="E18" s="40">
        <f t="shared" si="1"/>
        <v>0</v>
      </c>
      <c r="F18" s="110"/>
      <c r="G18" s="33" t="s">
        <v>156</v>
      </c>
      <c r="H18" s="29">
        <v>700</v>
      </c>
      <c r="I18" s="188">
        <f t="shared" si="3"/>
        <v>0</v>
      </c>
    </row>
    <row r="19" spans="2:9" ht="60" customHeight="1">
      <c r="B19" s="187"/>
      <c r="C19" s="33" t="s">
        <v>106</v>
      </c>
      <c r="D19" s="26">
        <v>450</v>
      </c>
      <c r="E19" s="108">
        <f t="shared" si="1"/>
        <v>0</v>
      </c>
      <c r="F19" s="106"/>
      <c r="G19" s="33" t="s">
        <v>47</v>
      </c>
      <c r="H19" s="29">
        <v>700</v>
      </c>
      <c r="I19" s="188">
        <f t="shared" si="3"/>
        <v>0</v>
      </c>
    </row>
    <row r="20" spans="2:9" ht="60" customHeight="1">
      <c r="B20" s="187"/>
      <c r="C20" s="33" t="s">
        <v>107</v>
      </c>
      <c r="D20" s="26">
        <v>150</v>
      </c>
      <c r="E20" s="40">
        <f t="shared" si="1"/>
        <v>0</v>
      </c>
      <c r="F20" s="109"/>
      <c r="G20" s="33" t="s">
        <v>46</v>
      </c>
      <c r="H20" s="29">
        <v>120</v>
      </c>
      <c r="I20" s="188">
        <f t="shared" si="3"/>
        <v>0</v>
      </c>
    </row>
    <row r="21" spans="2:9" ht="60" customHeight="1">
      <c r="B21" s="187"/>
      <c r="C21" s="33" t="s">
        <v>108</v>
      </c>
      <c r="D21" s="26">
        <v>200</v>
      </c>
      <c r="E21" s="40">
        <f t="shared" si="1"/>
        <v>0</v>
      </c>
      <c r="F21" s="109"/>
      <c r="G21" s="33" t="s">
        <v>27</v>
      </c>
      <c r="H21" s="29">
        <v>150</v>
      </c>
      <c r="I21" s="188">
        <f t="shared" si="3"/>
        <v>0</v>
      </c>
    </row>
    <row r="22" spans="2:9" ht="60" customHeight="1">
      <c r="B22" s="187"/>
      <c r="C22" s="33" t="s">
        <v>109</v>
      </c>
      <c r="D22" s="26">
        <v>300</v>
      </c>
      <c r="E22" s="40">
        <f t="shared" si="1"/>
        <v>0</v>
      </c>
      <c r="F22" s="109"/>
      <c r="G22" s="33" t="s">
        <v>48</v>
      </c>
      <c r="H22" s="29">
        <v>150</v>
      </c>
      <c r="I22" s="188">
        <f t="shared" si="3"/>
        <v>0</v>
      </c>
    </row>
    <row r="23" spans="2:9" ht="60" customHeight="1">
      <c r="B23" s="187"/>
      <c r="C23" s="33" t="s">
        <v>110</v>
      </c>
      <c r="D23" s="26">
        <v>300</v>
      </c>
      <c r="E23" s="40">
        <f t="shared" si="1"/>
        <v>0</v>
      </c>
      <c r="F23" s="109"/>
      <c r="G23" s="33" t="s">
        <v>49</v>
      </c>
      <c r="H23" s="28">
        <v>3300</v>
      </c>
      <c r="I23" s="188">
        <f t="shared" si="2"/>
        <v>0</v>
      </c>
    </row>
    <row r="24" spans="2:9" ht="60" customHeight="1">
      <c r="B24" s="187"/>
      <c r="C24" s="33" t="s">
        <v>111</v>
      </c>
      <c r="D24" s="26">
        <v>120</v>
      </c>
      <c r="E24" s="40">
        <f t="shared" si="1"/>
        <v>0</v>
      </c>
      <c r="F24" s="109"/>
      <c r="G24" s="33" t="s">
        <v>50</v>
      </c>
      <c r="H24" s="29">
        <v>3500</v>
      </c>
      <c r="I24" s="188">
        <f>F24*H24</f>
        <v>0</v>
      </c>
    </row>
    <row r="25" spans="2:9" ht="60" customHeight="1">
      <c r="B25" s="187"/>
      <c r="C25" s="33" t="s">
        <v>112</v>
      </c>
      <c r="D25" s="26">
        <v>150</v>
      </c>
      <c r="E25" s="40">
        <f t="shared" si="1"/>
        <v>0</v>
      </c>
      <c r="F25" s="109"/>
      <c r="G25" s="33" t="s">
        <v>51</v>
      </c>
      <c r="H25" s="29">
        <v>6000</v>
      </c>
      <c r="I25" s="188">
        <f>F25*H25</f>
        <v>0</v>
      </c>
    </row>
    <row r="26" spans="2:9" ht="60" customHeight="1">
      <c r="B26" s="187"/>
      <c r="C26" s="33" t="s">
        <v>113</v>
      </c>
      <c r="D26" s="26">
        <v>120</v>
      </c>
      <c r="E26" s="40">
        <f t="shared" si="1"/>
        <v>0</v>
      </c>
      <c r="F26" s="109"/>
      <c r="G26" s="33" t="s">
        <v>8</v>
      </c>
      <c r="H26" s="28">
        <v>3500</v>
      </c>
      <c r="I26" s="188">
        <f t="shared" si="2"/>
        <v>0</v>
      </c>
    </row>
    <row r="27" spans="2:9" ht="60" customHeight="1">
      <c r="B27" s="187"/>
      <c r="C27" s="33" t="s">
        <v>114</v>
      </c>
      <c r="D27" s="26">
        <v>120</v>
      </c>
      <c r="E27" s="108">
        <f t="shared" si="1"/>
        <v>0</v>
      </c>
      <c r="F27" s="106"/>
      <c r="G27" s="33" t="s">
        <v>80</v>
      </c>
      <c r="H27" s="29">
        <v>3500</v>
      </c>
      <c r="I27" s="188">
        <f t="shared" si="2"/>
        <v>0</v>
      </c>
    </row>
    <row r="28" spans="2:9" ht="60" customHeight="1">
      <c r="B28" s="187"/>
      <c r="C28" s="33" t="s">
        <v>115</v>
      </c>
      <c r="D28" s="26">
        <v>120</v>
      </c>
      <c r="E28" s="40">
        <f t="shared" si="1"/>
        <v>0</v>
      </c>
      <c r="F28" s="109"/>
      <c r="G28" s="35" t="s">
        <v>81</v>
      </c>
      <c r="H28" s="28">
        <v>3500</v>
      </c>
      <c r="I28" s="188">
        <f>F28*H28</f>
        <v>0</v>
      </c>
    </row>
    <row r="29" spans="2:9" ht="60" customHeight="1">
      <c r="B29" s="187"/>
      <c r="C29" s="33" t="s">
        <v>116</v>
      </c>
      <c r="D29" s="26">
        <v>120</v>
      </c>
      <c r="E29" s="108">
        <f t="shared" si="1"/>
        <v>0</v>
      </c>
      <c r="F29" s="106"/>
      <c r="G29" s="33" t="s">
        <v>82</v>
      </c>
      <c r="H29" s="28">
        <v>3500</v>
      </c>
      <c r="I29" s="188">
        <f>F29*H29</f>
        <v>0</v>
      </c>
    </row>
    <row r="30" spans="2:9" ht="60" customHeight="1">
      <c r="B30" s="187"/>
      <c r="C30" s="33" t="s">
        <v>117</v>
      </c>
      <c r="D30" s="26">
        <v>120</v>
      </c>
      <c r="E30" s="40">
        <f t="shared" si="1"/>
        <v>0</v>
      </c>
      <c r="F30" s="109"/>
      <c r="G30" s="33" t="s">
        <v>147</v>
      </c>
      <c r="H30" s="29">
        <v>2600</v>
      </c>
      <c r="I30" s="188">
        <f t="shared" si="2"/>
        <v>0</v>
      </c>
    </row>
    <row r="31" spans="2:9" ht="60" customHeight="1">
      <c r="B31" s="187"/>
      <c r="C31" s="33" t="s">
        <v>118</v>
      </c>
      <c r="D31" s="26">
        <v>120</v>
      </c>
      <c r="E31" s="40">
        <f t="shared" si="1"/>
        <v>0</v>
      </c>
      <c r="F31" s="109"/>
      <c r="G31" s="33" t="s">
        <v>165</v>
      </c>
      <c r="H31" s="29">
        <v>500</v>
      </c>
      <c r="I31" s="188">
        <f t="shared" si="2"/>
        <v>0</v>
      </c>
    </row>
    <row r="32" spans="2:9" ht="60" customHeight="1">
      <c r="B32" s="187"/>
      <c r="C32" s="33" t="s">
        <v>119</v>
      </c>
      <c r="D32" s="26">
        <v>120</v>
      </c>
      <c r="E32" s="40">
        <f t="shared" si="1"/>
        <v>0</v>
      </c>
      <c r="F32" s="110"/>
      <c r="G32" s="34" t="s">
        <v>30</v>
      </c>
      <c r="H32" s="28">
        <v>750</v>
      </c>
      <c r="I32" s="188">
        <f t="shared" si="2"/>
        <v>0</v>
      </c>
    </row>
    <row r="33" spans="2:9" ht="60" customHeight="1">
      <c r="B33" s="187"/>
      <c r="C33" s="33" t="s">
        <v>120</v>
      </c>
      <c r="D33" s="26">
        <v>120</v>
      </c>
      <c r="E33" s="40">
        <f t="shared" si="1"/>
        <v>0</v>
      </c>
      <c r="F33" s="109"/>
      <c r="G33" s="33" t="s">
        <v>74</v>
      </c>
      <c r="H33" s="29">
        <v>1000</v>
      </c>
      <c r="I33" s="188">
        <f t="shared" si="2"/>
        <v>0</v>
      </c>
    </row>
    <row r="34" spans="2:9" ht="60" customHeight="1">
      <c r="B34" s="187"/>
      <c r="C34" s="33" t="s">
        <v>121</v>
      </c>
      <c r="D34" s="26">
        <v>120</v>
      </c>
      <c r="E34" s="108">
        <f t="shared" si="1"/>
        <v>0</v>
      </c>
      <c r="F34" s="106"/>
      <c r="G34" s="33" t="s">
        <v>148</v>
      </c>
      <c r="H34" s="28">
        <v>2100</v>
      </c>
      <c r="I34" s="188">
        <f t="shared" si="2"/>
        <v>0</v>
      </c>
    </row>
    <row r="35" spans="2:9" ht="60" customHeight="1">
      <c r="B35" s="187"/>
      <c r="C35" s="33" t="s">
        <v>122</v>
      </c>
      <c r="D35" s="26">
        <v>120</v>
      </c>
      <c r="E35" s="40">
        <f t="shared" si="1"/>
        <v>0</v>
      </c>
      <c r="F35" s="109"/>
      <c r="G35" s="33" t="s">
        <v>150</v>
      </c>
      <c r="H35" s="28">
        <v>3500</v>
      </c>
      <c r="I35" s="188">
        <f t="shared" si="2"/>
        <v>0</v>
      </c>
    </row>
    <row r="36" spans="2:9" ht="60" customHeight="1">
      <c r="B36" s="189"/>
      <c r="C36" s="33" t="s">
        <v>123</v>
      </c>
      <c r="D36" s="26">
        <v>120</v>
      </c>
      <c r="E36" s="40">
        <f t="shared" si="1"/>
        <v>0</v>
      </c>
      <c r="F36" s="109"/>
      <c r="G36" s="33" t="s">
        <v>84</v>
      </c>
      <c r="H36" s="29">
        <v>300</v>
      </c>
      <c r="I36" s="188">
        <f t="shared" si="2"/>
        <v>0</v>
      </c>
    </row>
    <row r="37" spans="2:9" ht="60" customHeight="1">
      <c r="B37" s="187"/>
      <c r="C37" s="33" t="s">
        <v>124</v>
      </c>
      <c r="D37" s="26">
        <v>120</v>
      </c>
      <c r="E37" s="108">
        <f t="shared" si="1"/>
        <v>0</v>
      </c>
      <c r="F37" s="107"/>
      <c r="G37" s="34" t="s">
        <v>31</v>
      </c>
      <c r="H37" s="29">
        <v>500</v>
      </c>
      <c r="I37" s="188">
        <f t="shared" si="2"/>
        <v>0</v>
      </c>
    </row>
    <row r="38" spans="2:9" ht="60" customHeight="1">
      <c r="B38" s="187"/>
      <c r="C38" s="33" t="s">
        <v>125</v>
      </c>
      <c r="D38" s="25">
        <v>130</v>
      </c>
      <c r="E38" s="40">
        <f t="shared" si="1"/>
        <v>0</v>
      </c>
      <c r="F38" s="109"/>
      <c r="G38" s="33" t="s">
        <v>52</v>
      </c>
      <c r="H38" s="29">
        <v>1000</v>
      </c>
      <c r="I38" s="188">
        <f t="shared" si="2"/>
        <v>0</v>
      </c>
    </row>
    <row r="39" spans="2:9" ht="60" customHeight="1">
      <c r="B39" s="187"/>
      <c r="C39" s="33" t="s">
        <v>126</v>
      </c>
      <c r="D39" s="25">
        <v>130</v>
      </c>
      <c r="E39" s="40">
        <f t="shared" si="1"/>
        <v>0</v>
      </c>
      <c r="F39" s="110"/>
      <c r="G39" s="34" t="s">
        <v>53</v>
      </c>
      <c r="H39" s="29">
        <v>10000</v>
      </c>
      <c r="I39" s="188">
        <f>F39*H39</f>
        <v>0</v>
      </c>
    </row>
    <row r="40" spans="2:9" ht="60" customHeight="1">
      <c r="B40" s="187"/>
      <c r="C40" s="33" t="s">
        <v>127</v>
      </c>
      <c r="D40" s="26">
        <v>150</v>
      </c>
      <c r="E40" s="108">
        <f t="shared" si="1"/>
        <v>0</v>
      </c>
      <c r="F40" s="106"/>
      <c r="G40" s="33" t="s">
        <v>54</v>
      </c>
      <c r="H40" s="28">
        <v>150</v>
      </c>
      <c r="I40" s="188">
        <f>F40*H40</f>
        <v>0</v>
      </c>
    </row>
    <row r="41" spans="2:9" ht="60" customHeight="1">
      <c r="B41" s="187"/>
      <c r="C41" s="33" t="s">
        <v>128</v>
      </c>
      <c r="D41" s="26">
        <v>130</v>
      </c>
      <c r="E41" s="40">
        <f t="shared" si="1"/>
        <v>0</v>
      </c>
      <c r="F41" s="109"/>
      <c r="G41" s="33" t="s">
        <v>55</v>
      </c>
      <c r="H41" s="28">
        <v>2000</v>
      </c>
      <c r="I41" s="188">
        <f t="shared" si="2"/>
        <v>0</v>
      </c>
    </row>
    <row r="42" spans="2:9" ht="60" customHeight="1">
      <c r="B42" s="187"/>
      <c r="C42" s="33" t="s">
        <v>129</v>
      </c>
      <c r="D42" s="26">
        <v>100</v>
      </c>
      <c r="E42" s="40">
        <f t="shared" si="1"/>
        <v>0</v>
      </c>
      <c r="F42" s="109"/>
      <c r="G42" s="33" t="s">
        <v>85</v>
      </c>
      <c r="H42" s="29">
        <v>2000</v>
      </c>
      <c r="I42" s="188">
        <f t="shared" si="2"/>
        <v>0</v>
      </c>
    </row>
    <row r="43" spans="2:9" ht="60" customHeight="1">
      <c r="B43" s="187"/>
      <c r="C43" s="33" t="s">
        <v>130</v>
      </c>
      <c r="D43" s="25">
        <v>100</v>
      </c>
      <c r="E43" s="40">
        <f t="shared" si="1"/>
        <v>0</v>
      </c>
      <c r="F43" s="109"/>
      <c r="G43" s="34" t="s">
        <v>86</v>
      </c>
      <c r="H43" s="29">
        <v>600</v>
      </c>
      <c r="I43" s="188">
        <f t="shared" si="2"/>
        <v>0</v>
      </c>
    </row>
    <row r="44" spans="2:9" ht="60" customHeight="1">
      <c r="B44" s="187"/>
      <c r="C44" s="33" t="s">
        <v>131</v>
      </c>
      <c r="D44" s="26">
        <v>200</v>
      </c>
      <c r="E44" s="40">
        <f t="shared" si="1"/>
        <v>0</v>
      </c>
      <c r="F44" s="109"/>
      <c r="G44" s="33" t="s">
        <v>56</v>
      </c>
      <c r="H44" s="29">
        <v>15000</v>
      </c>
      <c r="I44" s="188">
        <f t="shared" si="2"/>
        <v>0</v>
      </c>
    </row>
    <row r="45" spans="2:9" ht="60" customHeight="1">
      <c r="B45" s="187"/>
      <c r="C45" s="33" t="s">
        <v>132</v>
      </c>
      <c r="D45" s="26">
        <v>200</v>
      </c>
      <c r="E45" s="40">
        <f t="shared" si="1"/>
        <v>0</v>
      </c>
      <c r="F45" s="109"/>
      <c r="G45" s="33" t="s">
        <v>57</v>
      </c>
      <c r="H45" s="28">
        <v>2000</v>
      </c>
      <c r="I45" s="188">
        <f t="shared" si="2"/>
        <v>0</v>
      </c>
    </row>
    <row r="46" spans="2:9" ht="60" customHeight="1">
      <c r="B46" s="187"/>
      <c r="C46" s="33" t="s">
        <v>133</v>
      </c>
      <c r="D46" s="26">
        <v>350</v>
      </c>
      <c r="E46" s="40">
        <f t="shared" si="1"/>
        <v>0</v>
      </c>
      <c r="F46" s="109"/>
      <c r="G46" s="33" t="s">
        <v>58</v>
      </c>
      <c r="H46" s="29">
        <v>8000</v>
      </c>
      <c r="I46" s="188">
        <f t="shared" si="2"/>
        <v>0</v>
      </c>
    </row>
    <row r="47" spans="2:9" ht="60" customHeight="1">
      <c r="B47" s="187"/>
      <c r="C47" s="33" t="s">
        <v>134</v>
      </c>
      <c r="D47" s="25">
        <v>120</v>
      </c>
      <c r="E47" s="40">
        <f t="shared" si="1"/>
        <v>0</v>
      </c>
      <c r="F47" s="109"/>
      <c r="G47" s="33" t="s">
        <v>73</v>
      </c>
      <c r="H47" s="28">
        <v>2000</v>
      </c>
      <c r="I47" s="188">
        <f t="shared" si="2"/>
        <v>0</v>
      </c>
    </row>
    <row r="48" spans="2:9" ht="60" customHeight="1">
      <c r="B48" s="187"/>
      <c r="C48" s="33" t="s">
        <v>135</v>
      </c>
      <c r="D48" s="25">
        <v>120</v>
      </c>
      <c r="E48" s="108">
        <f t="shared" si="1"/>
        <v>0</v>
      </c>
      <c r="F48" s="106"/>
      <c r="G48" s="33" t="s">
        <v>67</v>
      </c>
      <c r="H48" s="29">
        <v>2200</v>
      </c>
      <c r="I48" s="188">
        <f t="shared" si="2"/>
        <v>0</v>
      </c>
    </row>
    <row r="49" spans="1:10" ht="60" customHeight="1">
      <c r="B49" s="187"/>
      <c r="C49" s="33" t="s">
        <v>136</v>
      </c>
      <c r="D49" s="25">
        <v>120</v>
      </c>
      <c r="E49" s="40">
        <f t="shared" si="1"/>
        <v>0</v>
      </c>
      <c r="F49" s="109"/>
      <c r="G49" s="33" t="s">
        <v>69</v>
      </c>
      <c r="H49" s="28">
        <v>4000</v>
      </c>
      <c r="I49" s="188">
        <f t="shared" si="2"/>
        <v>0</v>
      </c>
    </row>
    <row r="50" spans="1:10" ht="60" customHeight="1">
      <c r="B50" s="187"/>
      <c r="C50" s="33" t="s">
        <v>44</v>
      </c>
      <c r="D50" s="25">
        <v>150</v>
      </c>
      <c r="E50" s="40">
        <f t="shared" si="1"/>
        <v>0</v>
      </c>
      <c r="F50" s="109"/>
      <c r="G50" s="33" t="s">
        <v>87</v>
      </c>
      <c r="H50" s="29">
        <v>950</v>
      </c>
      <c r="I50" s="188">
        <f t="shared" si="2"/>
        <v>0</v>
      </c>
    </row>
    <row r="51" spans="1:10" ht="60" customHeight="1">
      <c r="B51" s="187"/>
      <c r="C51" s="33" t="s">
        <v>137</v>
      </c>
      <c r="D51" s="25">
        <v>150</v>
      </c>
      <c r="E51" s="40">
        <f t="shared" si="1"/>
        <v>0</v>
      </c>
      <c r="F51" s="109"/>
      <c r="G51" s="36" t="s">
        <v>167</v>
      </c>
      <c r="H51" s="29">
        <v>2000</v>
      </c>
      <c r="I51" s="188">
        <f t="shared" si="2"/>
        <v>0</v>
      </c>
    </row>
    <row r="52" spans="1:10" ht="60" customHeight="1">
      <c r="B52" s="187"/>
      <c r="C52" s="33" t="s">
        <v>138</v>
      </c>
      <c r="D52" s="25">
        <v>150</v>
      </c>
      <c r="E52" s="40">
        <f t="shared" si="1"/>
        <v>0</v>
      </c>
      <c r="F52" s="109"/>
      <c r="G52" s="36" t="s">
        <v>59</v>
      </c>
      <c r="H52" s="29">
        <v>15000</v>
      </c>
      <c r="I52" s="188">
        <f t="shared" si="2"/>
        <v>0</v>
      </c>
    </row>
    <row r="53" spans="1:10" ht="60" customHeight="1">
      <c r="B53" s="187"/>
      <c r="C53" s="33" t="s">
        <v>139</v>
      </c>
      <c r="D53" s="26">
        <v>600</v>
      </c>
      <c r="E53" s="40">
        <f t="shared" si="1"/>
        <v>0</v>
      </c>
      <c r="F53" s="109"/>
      <c r="G53" s="36" t="s">
        <v>89</v>
      </c>
      <c r="H53" s="28">
        <v>2500</v>
      </c>
      <c r="I53" s="188">
        <f t="shared" si="2"/>
        <v>0</v>
      </c>
    </row>
    <row r="54" spans="1:10" ht="60" customHeight="1">
      <c r="B54" s="187"/>
      <c r="C54" s="33" t="s">
        <v>45</v>
      </c>
      <c r="D54" s="26">
        <v>1300</v>
      </c>
      <c r="E54" s="108">
        <f t="shared" si="1"/>
        <v>0</v>
      </c>
      <c r="F54" s="106"/>
      <c r="G54" s="36" t="s">
        <v>70</v>
      </c>
      <c r="H54" s="29">
        <v>3500</v>
      </c>
      <c r="I54" s="188">
        <f t="shared" si="2"/>
        <v>0</v>
      </c>
    </row>
    <row r="55" spans="1:10" ht="60" customHeight="1">
      <c r="B55" s="187"/>
      <c r="C55" s="33" t="s">
        <v>140</v>
      </c>
      <c r="D55" s="26">
        <v>100</v>
      </c>
      <c r="E55" s="108">
        <f t="shared" si="1"/>
        <v>0</v>
      </c>
      <c r="F55" s="106"/>
      <c r="G55" s="36" t="s">
        <v>155</v>
      </c>
      <c r="H55" s="29">
        <v>3000</v>
      </c>
      <c r="I55" s="188">
        <f t="shared" ref="I55:I64" si="4">F55*H55</f>
        <v>0</v>
      </c>
    </row>
    <row r="56" spans="1:10" ht="60" customHeight="1">
      <c r="B56" s="187"/>
      <c r="C56" s="33" t="s">
        <v>141</v>
      </c>
      <c r="D56" s="26">
        <v>100</v>
      </c>
      <c r="E56" s="108">
        <f t="shared" si="1"/>
        <v>0</v>
      </c>
      <c r="F56" s="106"/>
      <c r="G56" s="36" t="s">
        <v>154</v>
      </c>
      <c r="H56" s="29">
        <v>1500</v>
      </c>
      <c r="I56" s="188">
        <f t="shared" si="4"/>
        <v>0</v>
      </c>
    </row>
    <row r="57" spans="1:10" ht="60" customHeight="1">
      <c r="B57" s="187"/>
      <c r="C57" s="33" t="s">
        <v>142</v>
      </c>
      <c r="D57" s="26">
        <v>500</v>
      </c>
      <c r="E57" s="40">
        <f t="shared" si="1"/>
        <v>0</v>
      </c>
      <c r="F57" s="111"/>
      <c r="G57" s="120" t="s">
        <v>166</v>
      </c>
      <c r="H57" s="29">
        <v>20000</v>
      </c>
      <c r="I57" s="188">
        <f t="shared" si="4"/>
        <v>0</v>
      </c>
    </row>
    <row r="58" spans="1:10" ht="60" customHeight="1">
      <c r="B58" s="187"/>
      <c r="C58" s="33" t="s">
        <v>9</v>
      </c>
      <c r="D58" s="26">
        <v>800</v>
      </c>
      <c r="E58" s="40">
        <f t="shared" si="1"/>
        <v>0</v>
      </c>
      <c r="F58" s="109"/>
      <c r="G58" s="36" t="s">
        <v>6</v>
      </c>
      <c r="H58" s="29">
        <v>40000</v>
      </c>
      <c r="I58" s="188">
        <f t="shared" si="4"/>
        <v>0</v>
      </c>
    </row>
    <row r="59" spans="1:10" ht="60" customHeight="1">
      <c r="B59" s="187"/>
      <c r="C59" s="33" t="s">
        <v>143</v>
      </c>
      <c r="D59" s="26">
        <v>500</v>
      </c>
      <c r="E59" s="108">
        <f t="shared" si="1"/>
        <v>0</v>
      </c>
      <c r="F59" s="106"/>
      <c r="G59" s="36" t="s">
        <v>60</v>
      </c>
      <c r="H59" s="29">
        <v>40000</v>
      </c>
      <c r="I59" s="188">
        <f t="shared" si="4"/>
        <v>0</v>
      </c>
    </row>
    <row r="60" spans="1:10" ht="60" customHeight="1">
      <c r="B60" s="187"/>
      <c r="C60" s="33" t="s">
        <v>144</v>
      </c>
      <c r="D60" s="26">
        <v>200</v>
      </c>
      <c r="E60" s="40">
        <f t="shared" si="1"/>
        <v>0</v>
      </c>
      <c r="F60" s="109"/>
      <c r="G60" s="36" t="s">
        <v>62</v>
      </c>
      <c r="H60" s="29">
        <v>40000</v>
      </c>
      <c r="I60" s="188">
        <f t="shared" si="4"/>
        <v>0</v>
      </c>
    </row>
    <row r="61" spans="1:10" ht="60" customHeight="1" thickBot="1">
      <c r="B61" s="187"/>
      <c r="C61" s="34" t="s">
        <v>145</v>
      </c>
      <c r="D61" s="26">
        <v>200</v>
      </c>
      <c r="E61" s="40">
        <f t="shared" si="1"/>
        <v>0</v>
      </c>
      <c r="F61" s="109"/>
      <c r="G61" s="36" t="s">
        <v>63</v>
      </c>
      <c r="H61" s="29">
        <v>10000</v>
      </c>
      <c r="I61" s="188">
        <f t="shared" si="4"/>
        <v>0</v>
      </c>
    </row>
    <row r="62" spans="1:10" ht="60" customHeight="1" thickBot="1">
      <c r="A62" s="162"/>
      <c r="B62" s="190"/>
      <c r="C62" s="37" t="s">
        <v>146</v>
      </c>
      <c r="D62" s="27">
        <v>200</v>
      </c>
      <c r="E62" s="101">
        <f>B62*D62</f>
        <v>0</v>
      </c>
      <c r="F62" s="109"/>
      <c r="G62" s="36" t="s">
        <v>90</v>
      </c>
      <c r="H62" s="29">
        <v>5000</v>
      </c>
      <c r="I62" s="188">
        <f t="shared" si="4"/>
        <v>0</v>
      </c>
      <c r="J62" s="114"/>
    </row>
    <row r="63" spans="1:10" ht="60" customHeight="1">
      <c r="B63" s="191">
        <f>(F55*2+F56+F53+F51+F52*2)</f>
        <v>0</v>
      </c>
      <c r="C63" s="44" t="s">
        <v>151</v>
      </c>
      <c r="D63" s="43">
        <v>0</v>
      </c>
      <c r="E63" s="101">
        <f>B63*D63</f>
        <v>0</v>
      </c>
      <c r="F63" s="109"/>
      <c r="G63" s="36" t="s">
        <v>61</v>
      </c>
      <c r="H63" s="29">
        <v>20000</v>
      </c>
      <c r="I63" s="188">
        <f t="shared" si="4"/>
        <v>0</v>
      </c>
    </row>
    <row r="64" spans="1:10" ht="60" customHeight="1">
      <c r="B64" s="192"/>
      <c r="C64" s="170"/>
      <c r="D64" s="54"/>
      <c r="E64" s="113"/>
      <c r="F64" s="112"/>
      <c r="G64" s="58" t="s">
        <v>64</v>
      </c>
      <c r="H64" s="59">
        <v>15000</v>
      </c>
      <c r="I64" s="193">
        <f t="shared" si="4"/>
        <v>0</v>
      </c>
    </row>
    <row r="65" spans="2:11" ht="60" customHeight="1">
      <c r="B65" s="194" t="s">
        <v>34</v>
      </c>
      <c r="C65" s="163"/>
      <c r="D65" s="55"/>
      <c r="E65" s="56"/>
      <c r="F65" s="57"/>
      <c r="G65" s="123" t="s">
        <v>2</v>
      </c>
      <c r="H65" s="124"/>
      <c r="I65" s="195">
        <f>SUM(E8:E63,I8:I64)</f>
        <v>0</v>
      </c>
    </row>
    <row r="66" spans="2:11" ht="60" customHeight="1">
      <c r="B66" s="196" t="s">
        <v>77</v>
      </c>
      <c r="C66" s="164"/>
      <c r="D66" s="83"/>
      <c r="E66" s="84"/>
      <c r="F66" s="17"/>
      <c r="G66" s="38"/>
      <c r="H66" s="39"/>
      <c r="I66" s="197">
        <f>I65*H66</f>
        <v>0</v>
      </c>
    </row>
    <row r="67" spans="2:11" ht="60" customHeight="1">
      <c r="B67" s="198" t="s">
        <v>36</v>
      </c>
      <c r="C67" s="165"/>
      <c r="D67" s="86"/>
      <c r="E67" s="84"/>
      <c r="F67" s="17"/>
      <c r="G67" s="123" t="s">
        <v>3</v>
      </c>
      <c r="H67" s="124"/>
      <c r="I67" s="199"/>
    </row>
    <row r="68" spans="2:11" ht="66" customHeight="1">
      <c r="B68" s="212" t="s">
        <v>168</v>
      </c>
      <c r="C68" s="213"/>
      <c r="D68" s="213"/>
      <c r="E68" s="213"/>
      <c r="F68" s="19"/>
      <c r="G68" s="125"/>
      <c r="H68" s="126"/>
      <c r="I68" s="200"/>
    </row>
    <row r="69" spans="2:11" ht="72" customHeight="1">
      <c r="B69" s="201" t="s">
        <v>40</v>
      </c>
      <c r="C69" s="166"/>
      <c r="D69" s="115"/>
      <c r="E69" s="116"/>
      <c r="F69" s="20"/>
      <c r="G69" s="125" t="s">
        <v>65</v>
      </c>
      <c r="H69" s="126"/>
      <c r="I69" s="202">
        <f>SUM(I65:I68)</f>
        <v>0</v>
      </c>
    </row>
    <row r="70" spans="2:11" ht="60" customHeight="1">
      <c r="B70" s="201" t="s">
        <v>66</v>
      </c>
      <c r="C70" s="166"/>
      <c r="D70" s="86"/>
      <c r="E70" s="117"/>
      <c r="F70" s="20"/>
      <c r="G70" s="125" t="s">
        <v>4</v>
      </c>
      <c r="H70" s="126"/>
      <c r="I70" s="202">
        <f>I69*19%</f>
        <v>0</v>
      </c>
    </row>
    <row r="71" spans="2:11" ht="60" customHeight="1">
      <c r="B71" s="203" t="s">
        <v>35</v>
      </c>
      <c r="C71" s="167"/>
      <c r="D71" s="118"/>
      <c r="E71" s="119"/>
      <c r="F71" s="21"/>
      <c r="G71" s="127" t="s">
        <v>72</v>
      </c>
      <c r="H71" s="128"/>
      <c r="I71" s="204">
        <f>SUM(I69:I70)</f>
        <v>0</v>
      </c>
    </row>
    <row r="72" spans="2:11" ht="60" customHeight="1">
      <c r="B72" s="205" t="s">
        <v>37</v>
      </c>
      <c r="C72" s="168"/>
      <c r="D72" s="23" t="s">
        <v>42</v>
      </c>
      <c r="E72" s="169"/>
      <c r="F72" s="24"/>
      <c r="G72" s="121"/>
      <c r="H72" s="122"/>
      <c r="I72" s="206"/>
    </row>
    <row r="73" spans="2:11" ht="79.8" customHeight="1" thickBot="1">
      <c r="B73" s="207"/>
      <c r="C73" s="208" t="s">
        <v>41</v>
      </c>
      <c r="D73" s="209"/>
      <c r="E73" s="209"/>
      <c r="F73" s="209"/>
      <c r="G73" s="210"/>
      <c r="H73" s="210"/>
      <c r="I73" s="211"/>
      <c r="K73" s="10" t="s">
        <v>10</v>
      </c>
    </row>
  </sheetData>
  <mergeCells count="29">
    <mergeCell ref="B70:C70"/>
    <mergeCell ref="B71:C71"/>
    <mergeCell ref="B72:C72"/>
    <mergeCell ref="B68:E68"/>
    <mergeCell ref="B65:C65"/>
    <mergeCell ref="B66:C66"/>
    <mergeCell ref="B67:C67"/>
    <mergeCell ref="B69:C69"/>
    <mergeCell ref="D2:F2"/>
    <mergeCell ref="D3:F3"/>
    <mergeCell ref="H3:I3"/>
    <mergeCell ref="B1:C1"/>
    <mergeCell ref="D1:F1"/>
    <mergeCell ref="H1:I1"/>
    <mergeCell ref="B2:C6"/>
    <mergeCell ref="D4:F4"/>
    <mergeCell ref="H4:I4"/>
    <mergeCell ref="D5:F5"/>
    <mergeCell ref="H5:I5"/>
    <mergeCell ref="D6:F6"/>
    <mergeCell ref="H6:I6"/>
    <mergeCell ref="G2:I2"/>
    <mergeCell ref="G72:H72"/>
    <mergeCell ref="G65:H65"/>
    <mergeCell ref="G69:H69"/>
    <mergeCell ref="G71:H71"/>
    <mergeCell ref="G68:H68"/>
    <mergeCell ref="G67:H67"/>
    <mergeCell ref="G70:H70"/>
  </mergeCells>
  <phoneticPr fontId="0" type="noConversion"/>
  <hyperlinks>
    <hyperlink ref="B72" r:id="rId1" display="VAJILLASAGIUAYO@GAMIL.COM"/>
    <hyperlink ref="B65" r:id="rId2"/>
    <hyperlink ref="H1" r:id="rId3"/>
  </hyperlinks>
  <pageMargins left="0.25" right="0.25" top="0.75" bottom="0.75" header="0.3" footer="0.3"/>
  <pageSetup paperSize="5" scale="17" orientation="portrait" horizontalDpi="360" verticalDpi="360" r:id="rId4"/>
  <headerFooter alignWithMargins="0"/>
  <drawing r:id="rId5"/>
  <legacyDrawing r:id="rId6"/>
  <picture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showRowColHeaders="0" zoomScale="30" zoomScaleNormal="30" workbookViewId="0">
      <selection activeCell="G1" sqref="A1:H67"/>
    </sheetView>
  </sheetViews>
  <sheetFormatPr baseColWidth="10" defaultRowHeight="13.2"/>
  <cols>
    <col min="1" max="1" width="27.109375" customWidth="1"/>
    <col min="2" max="2" width="156.6640625" customWidth="1"/>
    <col min="3" max="3" width="45.77734375" customWidth="1"/>
    <col min="4" max="4" width="46.6640625" customWidth="1"/>
    <col min="5" max="5" width="29" customWidth="1"/>
    <col min="6" max="6" width="138.77734375" customWidth="1"/>
    <col min="7" max="7" width="48" customWidth="1"/>
    <col min="8" max="8" width="58.44140625" customWidth="1"/>
  </cols>
  <sheetData>
    <row r="1" spans="1:8" ht="37.799999999999997">
      <c r="A1" s="147" t="s">
        <v>43</v>
      </c>
      <c r="B1" s="147"/>
      <c r="C1" s="147" t="s">
        <v>91</v>
      </c>
      <c r="D1" s="147"/>
      <c r="E1" s="147"/>
      <c r="F1" s="60" t="s">
        <v>93</v>
      </c>
      <c r="G1" s="148" t="s">
        <v>92</v>
      </c>
      <c r="H1" s="148"/>
    </row>
    <row r="2" spans="1:8" ht="45">
      <c r="A2" s="149"/>
      <c r="B2" s="150"/>
      <c r="C2" s="151" t="s">
        <v>33</v>
      </c>
      <c r="D2" s="152"/>
      <c r="E2" s="153"/>
      <c r="F2" s="154" t="s">
        <v>157</v>
      </c>
      <c r="G2" s="155"/>
      <c r="H2" s="156"/>
    </row>
    <row r="3" spans="1:8" ht="59.4">
      <c r="A3" s="149"/>
      <c r="B3" s="150"/>
      <c r="C3" s="132"/>
      <c r="D3" s="132"/>
      <c r="E3" s="132"/>
      <c r="F3" s="12" t="s">
        <v>75</v>
      </c>
      <c r="G3" s="133"/>
      <c r="H3" s="133"/>
    </row>
    <row r="4" spans="1:8" ht="59.4">
      <c r="A4" s="149"/>
      <c r="B4" s="150"/>
      <c r="C4" s="137"/>
      <c r="D4" s="137"/>
      <c r="E4" s="137"/>
      <c r="F4" s="12" t="s">
        <v>38</v>
      </c>
      <c r="G4" s="138"/>
      <c r="H4" s="138"/>
    </row>
    <row r="5" spans="1:8" ht="59.4">
      <c r="A5" s="149"/>
      <c r="B5" s="150"/>
      <c r="C5" s="140"/>
      <c r="D5" s="140"/>
      <c r="E5" s="140"/>
      <c r="F5" s="50" t="s">
        <v>39</v>
      </c>
      <c r="G5" s="157"/>
      <c r="H5" s="141"/>
    </row>
    <row r="6" spans="1:8" ht="59.4">
      <c r="A6" s="149"/>
      <c r="B6" s="150"/>
      <c r="C6" s="142"/>
      <c r="D6" s="142"/>
      <c r="E6" s="143"/>
      <c r="F6" s="13" t="s">
        <v>5</v>
      </c>
      <c r="G6" s="158"/>
      <c r="H6" s="159"/>
    </row>
    <row r="7" spans="1:8" ht="45">
      <c r="A7" s="61" t="s">
        <v>0</v>
      </c>
      <c r="B7" s="61" t="s">
        <v>1</v>
      </c>
      <c r="C7" s="62" t="s">
        <v>32</v>
      </c>
      <c r="D7" s="62" t="s">
        <v>28</v>
      </c>
      <c r="E7" s="62" t="s">
        <v>0</v>
      </c>
      <c r="F7" s="63" t="s">
        <v>1</v>
      </c>
      <c r="G7" s="62" t="s">
        <v>32</v>
      </c>
      <c r="H7" s="62" t="s">
        <v>28</v>
      </c>
    </row>
    <row r="8" spans="1:8" ht="63">
      <c r="A8" s="91"/>
      <c r="B8" s="33" t="s">
        <v>95</v>
      </c>
      <c r="C8" s="25">
        <v>4200</v>
      </c>
      <c r="D8" s="64">
        <f t="shared" ref="D8:D13" si="0">A8*C8</f>
        <v>0</v>
      </c>
      <c r="E8" s="65"/>
      <c r="F8" s="41" t="s">
        <v>71</v>
      </c>
      <c r="G8" s="28"/>
      <c r="H8" s="92">
        <f>E8*G8</f>
        <v>0</v>
      </c>
    </row>
    <row r="9" spans="1:8" ht="63">
      <c r="A9" s="91"/>
      <c r="B9" s="33" t="s">
        <v>98</v>
      </c>
      <c r="C9" s="26">
        <v>3800</v>
      </c>
      <c r="D9" s="64">
        <f t="shared" si="0"/>
        <v>0</v>
      </c>
      <c r="E9" s="65"/>
      <c r="F9" s="41" t="s">
        <v>158</v>
      </c>
      <c r="G9" s="28">
        <v>250000</v>
      </c>
      <c r="H9" s="92">
        <f>E9*G9</f>
        <v>0</v>
      </c>
    </row>
    <row r="10" spans="1:8" ht="63">
      <c r="A10" s="91"/>
      <c r="B10" s="33" t="s">
        <v>99</v>
      </c>
      <c r="C10" s="26">
        <v>3400</v>
      </c>
      <c r="D10" s="66">
        <f t="shared" si="0"/>
        <v>0</v>
      </c>
      <c r="E10" s="42"/>
      <c r="F10" s="33" t="s">
        <v>94</v>
      </c>
      <c r="G10" s="28"/>
      <c r="H10" s="92">
        <f>G10*E10</f>
        <v>0</v>
      </c>
    </row>
    <row r="11" spans="1:8" ht="63">
      <c r="A11" s="91"/>
      <c r="B11" s="33" t="s">
        <v>100</v>
      </c>
      <c r="C11" s="26">
        <v>2900</v>
      </c>
      <c r="D11" s="66">
        <f t="shared" si="0"/>
        <v>0</v>
      </c>
      <c r="E11" s="80"/>
      <c r="F11" s="33" t="s">
        <v>29</v>
      </c>
      <c r="G11" s="28">
        <v>1700</v>
      </c>
      <c r="H11" s="92">
        <f>E11*G11</f>
        <v>0</v>
      </c>
    </row>
    <row r="12" spans="1:8" ht="63">
      <c r="A12" s="91"/>
      <c r="B12" s="33" t="s">
        <v>96</v>
      </c>
      <c r="C12" s="26">
        <v>2500</v>
      </c>
      <c r="D12" s="66">
        <f t="shared" si="0"/>
        <v>0</v>
      </c>
      <c r="E12" s="30"/>
      <c r="F12" s="34" t="s">
        <v>79</v>
      </c>
      <c r="G12" s="28">
        <v>6500</v>
      </c>
      <c r="H12" s="92">
        <f>G12*E12</f>
        <v>0</v>
      </c>
    </row>
    <row r="13" spans="1:8" ht="63">
      <c r="A13" s="91"/>
      <c r="B13" s="33" t="s">
        <v>97</v>
      </c>
      <c r="C13" s="26">
        <v>6500</v>
      </c>
      <c r="D13" s="66">
        <f t="shared" si="0"/>
        <v>0</v>
      </c>
      <c r="E13" s="31"/>
      <c r="F13" s="33" t="s">
        <v>68</v>
      </c>
      <c r="G13" s="28"/>
      <c r="H13" s="92">
        <f>E13*G13</f>
        <v>0</v>
      </c>
    </row>
    <row r="14" spans="1:8" ht="63">
      <c r="A14" s="91"/>
      <c r="B14" s="33" t="s">
        <v>101</v>
      </c>
      <c r="C14" s="26">
        <v>3800</v>
      </c>
      <c r="D14" s="66">
        <f>A14*C14</f>
        <v>0</v>
      </c>
      <c r="E14" s="31"/>
      <c r="F14" s="33" t="s">
        <v>7</v>
      </c>
      <c r="G14" s="28"/>
      <c r="H14" s="92">
        <f t="shared" ref="H14:H61" si="1">E14*G14</f>
        <v>0</v>
      </c>
    </row>
    <row r="15" spans="1:8" ht="63">
      <c r="A15" s="93"/>
      <c r="B15" s="33" t="s">
        <v>102</v>
      </c>
      <c r="C15" s="26">
        <v>2700</v>
      </c>
      <c r="D15" s="66">
        <f t="shared" ref="D15:D61" si="2">A15*C15</f>
        <v>0</v>
      </c>
      <c r="E15" s="31"/>
      <c r="F15" s="33" t="s">
        <v>149</v>
      </c>
      <c r="G15" s="28"/>
      <c r="H15" s="92">
        <f t="shared" si="1"/>
        <v>0</v>
      </c>
    </row>
    <row r="16" spans="1:8" ht="63">
      <c r="A16" s="93"/>
      <c r="B16" s="33" t="s">
        <v>103</v>
      </c>
      <c r="C16" s="26">
        <v>2100</v>
      </c>
      <c r="D16" s="66">
        <f t="shared" si="2"/>
        <v>0</v>
      </c>
      <c r="E16" s="31"/>
      <c r="F16" s="33" t="s">
        <v>78</v>
      </c>
      <c r="G16" s="28"/>
      <c r="H16" s="92">
        <f t="shared" si="1"/>
        <v>0</v>
      </c>
    </row>
    <row r="17" spans="1:8" ht="63">
      <c r="A17" s="93"/>
      <c r="B17" s="33" t="s">
        <v>104</v>
      </c>
      <c r="C17" s="26">
        <v>3800</v>
      </c>
      <c r="D17" s="66">
        <f t="shared" si="2"/>
        <v>0</v>
      </c>
      <c r="E17" s="31"/>
      <c r="F17" s="33" t="s">
        <v>159</v>
      </c>
      <c r="G17" s="28">
        <v>6000</v>
      </c>
      <c r="H17" s="92">
        <f t="shared" si="1"/>
        <v>0</v>
      </c>
    </row>
    <row r="18" spans="1:8" ht="63">
      <c r="A18" s="93"/>
      <c r="B18" s="33" t="s">
        <v>105</v>
      </c>
      <c r="C18" s="26">
        <v>3800</v>
      </c>
      <c r="D18" s="66">
        <f t="shared" si="2"/>
        <v>0</v>
      </c>
      <c r="E18" s="30"/>
      <c r="F18" s="33" t="s">
        <v>47</v>
      </c>
      <c r="G18" s="28"/>
      <c r="H18" s="92">
        <f t="shared" si="1"/>
        <v>0</v>
      </c>
    </row>
    <row r="19" spans="1:8" ht="63">
      <c r="A19" s="91"/>
      <c r="B19" s="33" t="s">
        <v>106</v>
      </c>
      <c r="C19" s="26">
        <v>4300</v>
      </c>
      <c r="D19" s="66">
        <f t="shared" si="2"/>
        <v>0</v>
      </c>
      <c r="E19" s="30"/>
      <c r="F19" s="33" t="s">
        <v>46</v>
      </c>
      <c r="G19" s="28">
        <v>2600</v>
      </c>
      <c r="H19" s="92">
        <f t="shared" si="1"/>
        <v>0</v>
      </c>
    </row>
    <row r="20" spans="1:8" ht="63">
      <c r="A20" s="91"/>
      <c r="B20" s="33" t="s">
        <v>107</v>
      </c>
      <c r="C20" s="26">
        <v>2500</v>
      </c>
      <c r="D20" s="66">
        <f t="shared" si="2"/>
        <v>0</v>
      </c>
      <c r="E20" s="30"/>
      <c r="F20" s="33" t="s">
        <v>27</v>
      </c>
      <c r="G20" s="28">
        <v>3500</v>
      </c>
      <c r="H20" s="92">
        <f t="shared" si="1"/>
        <v>0</v>
      </c>
    </row>
    <row r="21" spans="1:8" ht="63">
      <c r="A21" s="91"/>
      <c r="B21" s="33" t="s">
        <v>108</v>
      </c>
      <c r="C21" s="26">
        <v>3400</v>
      </c>
      <c r="D21" s="66">
        <f t="shared" si="2"/>
        <v>0</v>
      </c>
      <c r="E21" s="30"/>
      <c r="F21" s="33" t="s">
        <v>48</v>
      </c>
      <c r="G21" s="28">
        <v>4200</v>
      </c>
      <c r="H21" s="92">
        <f t="shared" si="1"/>
        <v>0</v>
      </c>
    </row>
    <row r="22" spans="1:8" ht="63">
      <c r="A22" s="91"/>
      <c r="B22" s="33" t="s">
        <v>109</v>
      </c>
      <c r="C22" s="26">
        <v>4500</v>
      </c>
      <c r="D22" s="66">
        <f t="shared" si="2"/>
        <v>0</v>
      </c>
      <c r="E22" s="30"/>
      <c r="F22" s="33" t="s">
        <v>49</v>
      </c>
      <c r="G22" s="28"/>
      <c r="H22" s="92">
        <f t="shared" si="1"/>
        <v>0</v>
      </c>
    </row>
    <row r="23" spans="1:8" ht="63">
      <c r="A23" s="91"/>
      <c r="B23" s="33" t="s">
        <v>110</v>
      </c>
      <c r="C23" s="26">
        <v>2100</v>
      </c>
      <c r="D23" s="66">
        <f t="shared" si="2"/>
        <v>0</v>
      </c>
      <c r="E23" s="30"/>
      <c r="F23" s="33" t="s">
        <v>50</v>
      </c>
      <c r="G23" s="28"/>
      <c r="H23" s="92">
        <f>E23*G23</f>
        <v>0</v>
      </c>
    </row>
    <row r="24" spans="1:8" ht="63">
      <c r="A24" s="91"/>
      <c r="B24" s="33" t="s">
        <v>111</v>
      </c>
      <c r="C24" s="26">
        <v>700</v>
      </c>
      <c r="D24" s="66">
        <f t="shared" si="2"/>
        <v>0</v>
      </c>
      <c r="E24" s="30"/>
      <c r="F24" s="33" t="s">
        <v>51</v>
      </c>
      <c r="G24" s="28"/>
      <c r="H24" s="92">
        <f>E24*G24</f>
        <v>0</v>
      </c>
    </row>
    <row r="25" spans="1:8" ht="63">
      <c r="A25" s="91"/>
      <c r="B25" s="33" t="s">
        <v>112</v>
      </c>
      <c r="C25" s="26">
        <v>2200</v>
      </c>
      <c r="D25" s="66">
        <f t="shared" si="2"/>
        <v>0</v>
      </c>
      <c r="E25" s="30"/>
      <c r="F25" s="33" t="s">
        <v>8</v>
      </c>
      <c r="G25" s="28"/>
      <c r="H25" s="92">
        <f t="shared" si="1"/>
        <v>0</v>
      </c>
    </row>
    <row r="26" spans="1:8" ht="63">
      <c r="A26" s="91"/>
      <c r="B26" s="33" t="s">
        <v>113</v>
      </c>
      <c r="C26" s="26">
        <v>2000</v>
      </c>
      <c r="D26" s="66">
        <f t="shared" si="2"/>
        <v>0</v>
      </c>
      <c r="E26" s="30"/>
      <c r="F26" s="33" t="s">
        <v>80</v>
      </c>
      <c r="G26" s="28"/>
      <c r="H26" s="92">
        <f t="shared" si="1"/>
        <v>0</v>
      </c>
    </row>
    <row r="27" spans="1:8" ht="63">
      <c r="A27" s="91"/>
      <c r="B27" s="33" t="s">
        <v>114</v>
      </c>
      <c r="C27" s="26">
        <v>1600</v>
      </c>
      <c r="D27" s="66">
        <f t="shared" si="2"/>
        <v>0</v>
      </c>
      <c r="E27" s="30"/>
      <c r="F27" s="35" t="s">
        <v>81</v>
      </c>
      <c r="G27" s="28"/>
      <c r="H27" s="92">
        <f>E27*G27</f>
        <v>0</v>
      </c>
    </row>
    <row r="28" spans="1:8" ht="63">
      <c r="A28" s="91"/>
      <c r="B28" s="33" t="s">
        <v>115</v>
      </c>
      <c r="C28" s="26">
        <v>1500</v>
      </c>
      <c r="D28" s="66">
        <f t="shared" si="2"/>
        <v>0</v>
      </c>
      <c r="E28" s="30"/>
      <c r="F28" s="33" t="s">
        <v>82</v>
      </c>
      <c r="G28" s="28"/>
      <c r="H28" s="92">
        <f>E28*G28</f>
        <v>0</v>
      </c>
    </row>
    <row r="29" spans="1:8" ht="63">
      <c r="A29" s="91"/>
      <c r="B29" s="33" t="s">
        <v>116</v>
      </c>
      <c r="C29" s="26">
        <v>1750</v>
      </c>
      <c r="D29" s="66">
        <f t="shared" si="2"/>
        <v>0</v>
      </c>
      <c r="E29" s="30"/>
      <c r="F29" s="33" t="s">
        <v>147</v>
      </c>
      <c r="G29" s="28"/>
      <c r="H29" s="92">
        <f t="shared" si="1"/>
        <v>0</v>
      </c>
    </row>
    <row r="30" spans="1:8" ht="63">
      <c r="A30" s="91"/>
      <c r="B30" s="33" t="s">
        <v>117</v>
      </c>
      <c r="C30" s="26">
        <v>1500</v>
      </c>
      <c r="D30" s="66">
        <f t="shared" si="2"/>
        <v>0</v>
      </c>
      <c r="E30" s="30"/>
      <c r="F30" s="33" t="s">
        <v>83</v>
      </c>
      <c r="G30" s="28"/>
      <c r="H30" s="92">
        <f t="shared" si="1"/>
        <v>0</v>
      </c>
    </row>
    <row r="31" spans="1:8" ht="63">
      <c r="A31" s="91"/>
      <c r="B31" s="33" t="s">
        <v>118</v>
      </c>
      <c r="C31" s="26">
        <v>1450</v>
      </c>
      <c r="D31" s="66">
        <f t="shared" si="2"/>
        <v>0</v>
      </c>
      <c r="E31" s="31"/>
      <c r="F31" s="34" t="s">
        <v>30</v>
      </c>
      <c r="G31" s="28"/>
      <c r="H31" s="92">
        <f t="shared" si="1"/>
        <v>0</v>
      </c>
    </row>
    <row r="32" spans="1:8" ht="63">
      <c r="A32" s="91"/>
      <c r="B32" s="33" t="s">
        <v>119</v>
      </c>
      <c r="C32" s="26">
        <v>1600</v>
      </c>
      <c r="D32" s="66">
        <f t="shared" si="2"/>
        <v>0</v>
      </c>
      <c r="E32" s="30"/>
      <c r="F32" s="33" t="s">
        <v>74</v>
      </c>
      <c r="G32" s="28">
        <v>3700</v>
      </c>
      <c r="H32" s="92">
        <f t="shared" si="1"/>
        <v>0</v>
      </c>
    </row>
    <row r="33" spans="1:8" ht="63">
      <c r="A33" s="91"/>
      <c r="B33" s="33" t="s">
        <v>120</v>
      </c>
      <c r="C33" s="26">
        <v>1600</v>
      </c>
      <c r="D33" s="66">
        <f t="shared" si="2"/>
        <v>0</v>
      </c>
      <c r="E33" s="30"/>
      <c r="F33" s="33" t="s">
        <v>148</v>
      </c>
      <c r="G33" s="28"/>
      <c r="H33" s="92">
        <f t="shared" si="1"/>
        <v>0</v>
      </c>
    </row>
    <row r="34" spans="1:8" ht="63">
      <c r="A34" s="91"/>
      <c r="B34" s="33" t="s">
        <v>121</v>
      </c>
      <c r="C34" s="26">
        <v>850</v>
      </c>
      <c r="D34" s="66">
        <f t="shared" si="2"/>
        <v>0</v>
      </c>
      <c r="E34" s="30"/>
      <c r="F34" s="33" t="s">
        <v>150</v>
      </c>
      <c r="G34" s="28"/>
      <c r="H34" s="92">
        <f t="shared" si="1"/>
        <v>0</v>
      </c>
    </row>
    <row r="35" spans="1:8" ht="63">
      <c r="A35" s="91"/>
      <c r="B35" s="33" t="s">
        <v>122</v>
      </c>
      <c r="C35" s="26">
        <v>750</v>
      </c>
      <c r="D35" s="66">
        <f t="shared" si="2"/>
        <v>0</v>
      </c>
      <c r="E35" s="30"/>
      <c r="F35" s="33" t="s">
        <v>84</v>
      </c>
      <c r="G35" s="28"/>
      <c r="H35" s="92">
        <f t="shared" si="1"/>
        <v>0</v>
      </c>
    </row>
    <row r="36" spans="1:8" ht="63">
      <c r="A36" s="93"/>
      <c r="B36" s="33" t="s">
        <v>123</v>
      </c>
      <c r="C36" s="26">
        <v>850</v>
      </c>
      <c r="D36" s="66">
        <f t="shared" si="2"/>
        <v>0</v>
      </c>
      <c r="E36" s="31"/>
      <c r="F36" s="34" t="s">
        <v>31</v>
      </c>
      <c r="G36" s="28"/>
      <c r="H36" s="92">
        <f t="shared" si="1"/>
        <v>0</v>
      </c>
    </row>
    <row r="37" spans="1:8" ht="63">
      <c r="A37" s="91"/>
      <c r="B37" s="33" t="s">
        <v>124</v>
      </c>
      <c r="C37" s="26">
        <v>1650</v>
      </c>
      <c r="D37" s="66">
        <f t="shared" si="2"/>
        <v>0</v>
      </c>
      <c r="E37" s="30"/>
      <c r="F37" s="33" t="s">
        <v>52</v>
      </c>
      <c r="G37" s="28"/>
      <c r="H37" s="92">
        <f t="shared" si="1"/>
        <v>0</v>
      </c>
    </row>
    <row r="38" spans="1:8" ht="63">
      <c r="A38" s="91"/>
      <c r="B38" s="33" t="s">
        <v>125</v>
      </c>
      <c r="C38" s="26">
        <v>2350</v>
      </c>
      <c r="D38" s="66">
        <f t="shared" si="2"/>
        <v>0</v>
      </c>
      <c r="E38" s="31"/>
      <c r="F38" s="34" t="s">
        <v>53</v>
      </c>
      <c r="G38" s="28"/>
      <c r="H38" s="92">
        <f>E38*G38</f>
        <v>0</v>
      </c>
    </row>
    <row r="39" spans="1:8" ht="63">
      <c r="A39" s="91"/>
      <c r="B39" s="33" t="s">
        <v>126</v>
      </c>
      <c r="C39" s="26">
        <v>2450</v>
      </c>
      <c r="D39" s="66">
        <f t="shared" si="2"/>
        <v>0</v>
      </c>
      <c r="E39" s="30"/>
      <c r="F39" s="33" t="s">
        <v>54</v>
      </c>
      <c r="G39" s="28">
        <v>1100</v>
      </c>
      <c r="H39" s="92">
        <f>E39*G39</f>
        <v>0</v>
      </c>
    </row>
    <row r="40" spans="1:8" ht="63">
      <c r="A40" s="91"/>
      <c r="B40" s="33" t="s">
        <v>127</v>
      </c>
      <c r="C40" s="26">
        <v>3600</v>
      </c>
      <c r="D40" s="66">
        <f t="shared" si="2"/>
        <v>0</v>
      </c>
      <c r="E40" s="30"/>
      <c r="F40" s="33" t="s">
        <v>55</v>
      </c>
      <c r="G40" s="28"/>
      <c r="H40" s="92">
        <f t="shared" si="1"/>
        <v>0</v>
      </c>
    </row>
    <row r="41" spans="1:8" ht="63">
      <c r="A41" s="91"/>
      <c r="B41" s="33" t="s">
        <v>128</v>
      </c>
      <c r="C41" s="26">
        <v>1200</v>
      </c>
      <c r="D41" s="66">
        <f t="shared" si="2"/>
        <v>0</v>
      </c>
      <c r="E41" s="30"/>
      <c r="F41" s="33" t="s">
        <v>85</v>
      </c>
      <c r="G41" s="28"/>
      <c r="H41" s="92">
        <f t="shared" si="1"/>
        <v>0</v>
      </c>
    </row>
    <row r="42" spans="1:8" ht="63">
      <c r="A42" s="91"/>
      <c r="B42" s="33" t="s">
        <v>129</v>
      </c>
      <c r="C42" s="26">
        <v>1450</v>
      </c>
      <c r="D42" s="66">
        <f t="shared" si="2"/>
        <v>0</v>
      </c>
      <c r="E42" s="30"/>
      <c r="F42" s="34" t="s">
        <v>86</v>
      </c>
      <c r="G42" s="28"/>
      <c r="H42" s="92">
        <f t="shared" si="1"/>
        <v>0</v>
      </c>
    </row>
    <row r="43" spans="1:8" ht="63">
      <c r="A43" s="91"/>
      <c r="B43" s="33" t="s">
        <v>130</v>
      </c>
      <c r="C43" s="26">
        <v>950</v>
      </c>
      <c r="D43" s="66">
        <f t="shared" si="2"/>
        <v>0</v>
      </c>
      <c r="E43" s="30"/>
      <c r="F43" s="33" t="s">
        <v>56</v>
      </c>
      <c r="G43" s="28"/>
      <c r="H43" s="92">
        <f t="shared" si="1"/>
        <v>0</v>
      </c>
    </row>
    <row r="44" spans="1:8" ht="63">
      <c r="A44" s="91"/>
      <c r="B44" s="33" t="s">
        <v>131</v>
      </c>
      <c r="C44" s="26">
        <v>1100</v>
      </c>
      <c r="D44" s="66">
        <f t="shared" si="2"/>
        <v>0</v>
      </c>
      <c r="E44" s="30"/>
      <c r="F44" s="33" t="s">
        <v>57</v>
      </c>
      <c r="G44" s="28">
        <v>14000</v>
      </c>
      <c r="H44" s="92">
        <f t="shared" si="1"/>
        <v>0</v>
      </c>
    </row>
    <row r="45" spans="1:8" ht="63">
      <c r="A45" s="91"/>
      <c r="B45" s="33" t="s">
        <v>132</v>
      </c>
      <c r="C45" s="26">
        <v>2100</v>
      </c>
      <c r="D45" s="66">
        <f t="shared" si="2"/>
        <v>0</v>
      </c>
      <c r="E45" s="30"/>
      <c r="F45" s="33" t="s">
        <v>58</v>
      </c>
      <c r="G45" s="28"/>
      <c r="H45" s="92">
        <f t="shared" si="1"/>
        <v>0</v>
      </c>
    </row>
    <row r="46" spans="1:8" ht="63">
      <c r="A46" s="91"/>
      <c r="B46" s="33" t="s">
        <v>133</v>
      </c>
      <c r="C46" s="26">
        <v>2100</v>
      </c>
      <c r="D46" s="66">
        <f t="shared" si="2"/>
        <v>0</v>
      </c>
      <c r="E46" s="30"/>
      <c r="F46" s="33" t="s">
        <v>73</v>
      </c>
      <c r="G46" s="28">
        <v>30000</v>
      </c>
      <c r="H46" s="92">
        <f t="shared" si="1"/>
        <v>0</v>
      </c>
    </row>
    <row r="47" spans="1:8" ht="63">
      <c r="A47" s="91"/>
      <c r="B47" s="33" t="s">
        <v>134</v>
      </c>
      <c r="C47" s="26">
        <v>4300</v>
      </c>
      <c r="D47" s="66">
        <f t="shared" si="2"/>
        <v>0</v>
      </c>
      <c r="E47" s="30"/>
      <c r="F47" s="33" t="s">
        <v>67</v>
      </c>
      <c r="G47" s="28">
        <v>35000</v>
      </c>
      <c r="H47" s="92">
        <f t="shared" si="1"/>
        <v>0</v>
      </c>
    </row>
    <row r="48" spans="1:8" ht="63">
      <c r="A48" s="91"/>
      <c r="B48" s="33" t="s">
        <v>135</v>
      </c>
      <c r="C48" s="26">
        <v>3600</v>
      </c>
      <c r="D48" s="66">
        <f t="shared" si="2"/>
        <v>0</v>
      </c>
      <c r="E48" s="30"/>
      <c r="F48" s="33" t="s">
        <v>69</v>
      </c>
      <c r="G48" s="28">
        <v>65000</v>
      </c>
      <c r="H48" s="92">
        <f t="shared" si="1"/>
        <v>0</v>
      </c>
    </row>
    <row r="49" spans="1:8" ht="63">
      <c r="A49" s="91"/>
      <c r="B49" s="33" t="s">
        <v>136</v>
      </c>
      <c r="C49" s="26">
        <v>3950</v>
      </c>
      <c r="D49" s="66">
        <f t="shared" si="2"/>
        <v>0</v>
      </c>
      <c r="E49" s="30"/>
      <c r="F49" s="33" t="s">
        <v>87</v>
      </c>
      <c r="G49" s="28">
        <v>16500</v>
      </c>
      <c r="H49" s="92">
        <f t="shared" si="1"/>
        <v>0</v>
      </c>
    </row>
    <row r="50" spans="1:8" ht="63">
      <c r="A50" s="91"/>
      <c r="B50" s="33" t="s">
        <v>44</v>
      </c>
      <c r="C50" s="26">
        <v>1400</v>
      </c>
      <c r="D50" s="66">
        <f t="shared" si="2"/>
        <v>0</v>
      </c>
      <c r="E50" s="30"/>
      <c r="F50" s="36" t="s">
        <v>88</v>
      </c>
      <c r="G50" s="28"/>
      <c r="H50" s="92">
        <f t="shared" si="1"/>
        <v>0</v>
      </c>
    </row>
    <row r="51" spans="1:8" ht="63">
      <c r="A51" s="91"/>
      <c r="B51" s="33" t="s">
        <v>137</v>
      </c>
      <c r="C51" s="26"/>
      <c r="D51" s="66">
        <f t="shared" si="2"/>
        <v>0</v>
      </c>
      <c r="E51" s="30"/>
      <c r="F51" s="36" t="s">
        <v>59</v>
      </c>
      <c r="G51" s="28"/>
      <c r="H51" s="92">
        <f t="shared" si="1"/>
        <v>0</v>
      </c>
    </row>
    <row r="52" spans="1:8" ht="63">
      <c r="A52" s="91"/>
      <c r="B52" s="33" t="s">
        <v>138</v>
      </c>
      <c r="C52" s="26"/>
      <c r="D52" s="66">
        <f t="shared" si="2"/>
        <v>0</v>
      </c>
      <c r="E52" s="30"/>
      <c r="F52" s="36" t="s">
        <v>89</v>
      </c>
      <c r="G52" s="28"/>
      <c r="H52" s="92">
        <f t="shared" si="1"/>
        <v>0</v>
      </c>
    </row>
    <row r="53" spans="1:8" ht="63">
      <c r="A53" s="91"/>
      <c r="B53" s="33" t="s">
        <v>139</v>
      </c>
      <c r="C53" s="26">
        <v>2400</v>
      </c>
      <c r="D53" s="66">
        <f t="shared" si="2"/>
        <v>0</v>
      </c>
      <c r="E53" s="30"/>
      <c r="F53" s="36" t="s">
        <v>70</v>
      </c>
      <c r="G53" s="28">
        <v>65000</v>
      </c>
      <c r="H53" s="92">
        <f t="shared" si="1"/>
        <v>0</v>
      </c>
    </row>
    <row r="54" spans="1:8" ht="63">
      <c r="A54" s="91"/>
      <c r="B54" s="33" t="s">
        <v>45</v>
      </c>
      <c r="C54" s="26">
        <v>9500</v>
      </c>
      <c r="D54" s="66">
        <f t="shared" si="2"/>
        <v>0</v>
      </c>
      <c r="E54" s="30"/>
      <c r="F54" s="36" t="s">
        <v>160</v>
      </c>
      <c r="G54" s="28"/>
      <c r="H54" s="92">
        <f t="shared" si="1"/>
        <v>0</v>
      </c>
    </row>
    <row r="55" spans="1:8" ht="63">
      <c r="A55" s="91"/>
      <c r="B55" s="33" t="s">
        <v>140</v>
      </c>
      <c r="C55" s="26">
        <v>1600</v>
      </c>
      <c r="D55" s="66">
        <f t="shared" si="2"/>
        <v>0</v>
      </c>
      <c r="E55" s="30"/>
      <c r="F55" s="36" t="s">
        <v>161</v>
      </c>
      <c r="G55" s="28"/>
      <c r="H55" s="92">
        <f t="shared" si="1"/>
        <v>0</v>
      </c>
    </row>
    <row r="56" spans="1:8" ht="63">
      <c r="A56" s="91"/>
      <c r="B56" s="33" t="s">
        <v>141</v>
      </c>
      <c r="C56" s="26">
        <v>950</v>
      </c>
      <c r="D56" s="66">
        <f t="shared" si="2"/>
        <v>0</v>
      </c>
      <c r="E56" s="30"/>
      <c r="F56" s="36" t="s">
        <v>6</v>
      </c>
      <c r="G56" s="28"/>
      <c r="H56" s="92">
        <f t="shared" si="1"/>
        <v>0</v>
      </c>
    </row>
    <row r="57" spans="1:8" ht="63">
      <c r="A57" s="91"/>
      <c r="B57" s="33" t="s">
        <v>142</v>
      </c>
      <c r="C57" s="26">
        <v>3200</v>
      </c>
      <c r="D57" s="66">
        <f t="shared" si="2"/>
        <v>0</v>
      </c>
      <c r="E57" s="30"/>
      <c r="F57" s="36" t="s">
        <v>60</v>
      </c>
      <c r="G57" s="28"/>
      <c r="H57" s="92">
        <f t="shared" si="1"/>
        <v>0</v>
      </c>
    </row>
    <row r="58" spans="1:8" ht="63">
      <c r="A58" s="91"/>
      <c r="B58" s="33" t="s">
        <v>9</v>
      </c>
      <c r="C58" s="26"/>
      <c r="D58" s="66">
        <f t="shared" si="2"/>
        <v>0</v>
      </c>
      <c r="E58" s="30"/>
      <c r="F58" s="36" t="s">
        <v>62</v>
      </c>
      <c r="G58" s="28"/>
      <c r="H58" s="92">
        <f t="shared" si="1"/>
        <v>0</v>
      </c>
    </row>
    <row r="59" spans="1:8" ht="63">
      <c r="A59" s="91"/>
      <c r="B59" s="33" t="s">
        <v>143</v>
      </c>
      <c r="C59" s="26">
        <v>2500</v>
      </c>
      <c r="D59" s="66">
        <f t="shared" si="2"/>
        <v>0</v>
      </c>
      <c r="E59" s="30"/>
      <c r="F59" s="36" t="s">
        <v>63</v>
      </c>
      <c r="G59" s="28"/>
      <c r="H59" s="92">
        <f t="shared" si="1"/>
        <v>0</v>
      </c>
    </row>
    <row r="60" spans="1:8" ht="63">
      <c r="A60" s="91"/>
      <c r="B60" s="33" t="s">
        <v>144</v>
      </c>
      <c r="C60" s="26">
        <v>1900</v>
      </c>
      <c r="D60" s="66">
        <f t="shared" si="2"/>
        <v>0</v>
      </c>
      <c r="E60" s="30"/>
      <c r="F60" s="36" t="s">
        <v>90</v>
      </c>
      <c r="G60" s="28"/>
      <c r="H60" s="92">
        <f t="shared" si="1"/>
        <v>0</v>
      </c>
    </row>
    <row r="61" spans="1:8" ht="63">
      <c r="A61" s="91"/>
      <c r="B61" s="34" t="s">
        <v>145</v>
      </c>
      <c r="C61" s="26">
        <v>1700</v>
      </c>
      <c r="D61" s="66">
        <f t="shared" si="2"/>
        <v>0</v>
      </c>
      <c r="E61" s="30"/>
      <c r="F61" s="36" t="s">
        <v>61</v>
      </c>
      <c r="G61" s="28"/>
      <c r="H61" s="92">
        <f t="shared" si="1"/>
        <v>0</v>
      </c>
    </row>
    <row r="62" spans="1:8" ht="63">
      <c r="A62" s="94"/>
      <c r="B62" s="37" t="s">
        <v>146</v>
      </c>
      <c r="C62" s="26">
        <v>1400</v>
      </c>
      <c r="D62" s="67">
        <f>A62*C62</f>
        <v>0</v>
      </c>
      <c r="E62" s="32"/>
      <c r="F62" s="68" t="s">
        <v>64</v>
      </c>
      <c r="G62" s="28">
        <v>45000</v>
      </c>
      <c r="H62" s="95">
        <f>E62*G62</f>
        <v>0</v>
      </c>
    </row>
    <row r="63" spans="1:8" ht="63">
      <c r="A63" s="94"/>
      <c r="B63" s="37"/>
      <c r="C63" s="69"/>
      <c r="D63" s="14"/>
      <c r="E63" s="32"/>
      <c r="F63" s="68"/>
      <c r="G63" s="70"/>
      <c r="H63" s="96"/>
    </row>
    <row r="64" spans="1:8" ht="32.4">
      <c r="A64" s="97"/>
      <c r="B64" s="81"/>
      <c r="C64" s="81"/>
      <c r="D64" s="81"/>
      <c r="E64" s="81"/>
      <c r="F64" s="81"/>
      <c r="G64" s="81"/>
      <c r="H64" s="98"/>
    </row>
    <row r="65" spans="1:8" ht="63">
      <c r="A65" s="15"/>
      <c r="B65" s="71" t="s">
        <v>34</v>
      </c>
      <c r="C65" s="72"/>
      <c r="D65" s="73"/>
      <c r="E65" s="74"/>
      <c r="F65" s="160" t="s">
        <v>162</v>
      </c>
      <c r="G65" s="161"/>
      <c r="H65" s="77">
        <f>SUM(H8:H62)+SUM(D8:D62)</f>
        <v>0</v>
      </c>
    </row>
    <row r="66" spans="1:8" ht="66">
      <c r="A66" s="16"/>
      <c r="B66" s="82" t="s">
        <v>77</v>
      </c>
      <c r="C66" s="83"/>
      <c r="D66" s="84"/>
      <c r="E66" s="17"/>
      <c r="F66" s="75" t="s">
        <v>163</v>
      </c>
      <c r="G66" s="76"/>
      <c r="H66" s="78"/>
    </row>
    <row r="67" spans="1:8" ht="66">
      <c r="A67" s="18"/>
      <c r="B67" s="85"/>
      <c r="C67" s="86"/>
      <c r="D67" s="84"/>
      <c r="E67" s="17"/>
      <c r="F67" s="123" t="s">
        <v>164</v>
      </c>
      <c r="G67" s="124"/>
      <c r="H67" s="99">
        <f>H66-H65</f>
        <v>0</v>
      </c>
    </row>
    <row r="68" spans="1:8" ht="63">
      <c r="A68" s="22"/>
      <c r="B68" s="87"/>
      <c r="C68" s="88"/>
      <c r="D68" s="89"/>
      <c r="E68" s="90"/>
      <c r="F68" s="125"/>
      <c r="G68" s="126"/>
      <c r="H68" s="79"/>
    </row>
  </sheetData>
  <mergeCells count="17">
    <mergeCell ref="F67:G67"/>
    <mergeCell ref="F68:G68"/>
    <mergeCell ref="C5:E5"/>
    <mergeCell ref="G5:H5"/>
    <mergeCell ref="C6:E6"/>
    <mergeCell ref="G6:H6"/>
    <mergeCell ref="F65:G65"/>
    <mergeCell ref="A1:B1"/>
    <mergeCell ref="C1:E1"/>
    <mergeCell ref="G1:H1"/>
    <mergeCell ref="A2:B6"/>
    <mergeCell ref="C2:E2"/>
    <mergeCell ref="F2:H2"/>
    <mergeCell ref="C3:E3"/>
    <mergeCell ref="G3:H3"/>
    <mergeCell ref="C4:E4"/>
    <mergeCell ref="G4:H4"/>
  </mergeCells>
  <hyperlinks>
    <hyperlink ref="B65" r:id="rId1"/>
    <hyperlink ref="G1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37"/>
  <sheetViews>
    <sheetView workbookViewId="0">
      <selection activeCell="C4" sqref="C4"/>
    </sheetView>
  </sheetViews>
  <sheetFormatPr baseColWidth="10" defaultColWidth="11.44140625" defaultRowHeight="13.2"/>
  <cols>
    <col min="1" max="1" width="4" style="7" customWidth="1"/>
    <col min="2" max="2" width="3.109375" style="2" customWidth="1"/>
    <col min="3" max="3" width="87.109375" style="2" customWidth="1"/>
    <col min="4" max="52" width="11.44140625" style="7"/>
    <col min="53" max="16384" width="11.44140625" style="2"/>
  </cols>
  <sheetData>
    <row r="2" spans="2:3">
      <c r="C2" s="3" t="s">
        <v>25</v>
      </c>
    </row>
    <row r="4" spans="2:3">
      <c r="B4" s="1"/>
      <c r="C4" s="4" t="s">
        <v>11</v>
      </c>
    </row>
    <row r="6" spans="2:3">
      <c r="B6" s="1"/>
      <c r="C6" s="4" t="s">
        <v>12</v>
      </c>
    </row>
    <row r="8" spans="2:3">
      <c r="B8" s="1"/>
      <c r="C8" s="4" t="s">
        <v>13</v>
      </c>
    </row>
    <row r="9" spans="2:3">
      <c r="C9" s="4" t="s">
        <v>14</v>
      </c>
    </row>
    <row r="10" spans="2:3">
      <c r="C10" s="4"/>
    </row>
    <row r="11" spans="2:3">
      <c r="B11" s="1"/>
      <c r="C11" s="4" t="s">
        <v>15</v>
      </c>
    </row>
    <row r="12" spans="2:3">
      <c r="C12" s="4" t="s">
        <v>16</v>
      </c>
    </row>
    <row r="13" spans="2:3">
      <c r="C13" s="4" t="s">
        <v>17</v>
      </c>
    </row>
    <row r="14" spans="2:3">
      <c r="C14" s="4" t="s">
        <v>18</v>
      </c>
    </row>
    <row r="16" spans="2:3">
      <c r="B16" s="1"/>
      <c r="C16" s="4"/>
    </row>
    <row r="17" spans="2:3">
      <c r="C17" s="4"/>
    </row>
    <row r="19" spans="2:3">
      <c r="B19" s="1"/>
      <c r="C19" s="4" t="s">
        <v>19</v>
      </c>
    </row>
    <row r="20" spans="2:3">
      <c r="C20" s="4" t="s">
        <v>20</v>
      </c>
    </row>
    <row r="22" spans="2:3">
      <c r="B22" s="1"/>
      <c r="C22" s="4"/>
    </row>
    <row r="23" spans="2:3">
      <c r="C23" s="4"/>
    </row>
    <row r="24" spans="2:3">
      <c r="C24" s="4"/>
    </row>
    <row r="26" spans="2:3">
      <c r="B26" s="1"/>
      <c r="C26" s="5" t="s">
        <v>21</v>
      </c>
    </row>
    <row r="27" spans="2:3">
      <c r="C27" s="5" t="s">
        <v>22</v>
      </c>
    </row>
    <row r="28" spans="2:3">
      <c r="C28" s="5" t="s">
        <v>23</v>
      </c>
    </row>
    <row r="29" spans="2:3">
      <c r="C29" s="5" t="s">
        <v>24</v>
      </c>
    </row>
    <row r="33" spans="3:3">
      <c r="C33" s="6"/>
    </row>
    <row r="36" spans="3:3">
      <c r="C36" s="8" t="s">
        <v>26</v>
      </c>
    </row>
    <row r="37" spans="3:3">
      <c r="C37" s="9"/>
    </row>
  </sheetData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Lista de Precios</vt:lpstr>
      <vt:lpstr>Valores reposición</vt:lpstr>
      <vt:lpstr>OTRAS CLAUSULAS</vt:lpstr>
      <vt:lpstr>'Lista de Precios'!Área_de_impresión</vt:lpstr>
      <vt:lpstr>'OTRAS CLAUSULAS'!Área_de_impresión</vt:lpstr>
      <vt:lpstr>'Valores reposición'!Área_de_impresión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Hp</cp:lastModifiedBy>
  <cp:lastPrinted>2024-07-11T16:35:06Z</cp:lastPrinted>
  <dcterms:created xsi:type="dcterms:W3CDTF">2009-09-21T15:16:00Z</dcterms:created>
  <dcterms:modified xsi:type="dcterms:W3CDTF">2024-07-11T16:35:09Z</dcterms:modified>
</cp:coreProperties>
</file>